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2"/>
  </bookViews>
  <sheets>
    <sheet name="RC" sheetId="1" r:id="rId1"/>
    <sheet name="RI" sheetId="2" r:id="rId2"/>
    <sheet name="Info" sheetId="4" r:id="rId3"/>
  </sheets>
  <externalReferences>
    <externalReference r:id="rId4"/>
    <externalReference r:id="rId5"/>
  </externalReferences>
  <definedNames>
    <definedName name="AccType">[1]Lists!$C$2:$C$5</definedName>
    <definedName name="Banks">#REF!</definedName>
    <definedName name="Conditions">#REF!</definedName>
    <definedName name="CounterPartTypes">[1]Lists!$B$2:$B$7</definedName>
    <definedName name="L_FORMULAS_GEO">[2]ListSheet!$W$2:$W$15</definedName>
    <definedName name="LiabType">[1]Lists!$D$2:$D$4</definedName>
    <definedName name="Locations">#REF!</definedName>
    <definedName name="Machines">#REF!</definedName>
    <definedName name="Misoebi">[1]Lists!$O$2:$O$77</definedName>
    <definedName name="Regions">[1]Lists!$A$2:$A$13</definedName>
    <definedName name="Residence">[1]Lists!$E$2:$E$3</definedName>
    <definedName name="Types">#REF!</definedName>
    <definedName name="work">#REF!</definedName>
    <definedName name="Yesno">[1]Lists!$F$2:$F$3</definedName>
    <definedName name="_xlnm.Print_Area" localSheetId="2">Info!$A$1:$C$45</definedName>
  </definedNames>
  <calcPr calcId="145621"/>
</workbook>
</file>

<file path=xl/calcChain.xml><?xml version="1.0" encoding="utf-8"?>
<calcChain xmlns="http://schemas.openxmlformats.org/spreadsheetml/2006/main">
  <c r="D63" i="2" l="1"/>
  <c r="C63" i="2"/>
  <c r="E44" i="2"/>
  <c r="E43" i="2"/>
  <c r="E42" i="2"/>
  <c r="E41" i="2"/>
  <c r="E40" i="2"/>
  <c r="E39" i="2"/>
  <c r="E38" i="2"/>
  <c r="E37" i="2"/>
  <c r="E36" i="2"/>
  <c r="C36" i="2"/>
  <c r="D36" i="2"/>
  <c r="E28" i="2"/>
  <c r="E27" i="2"/>
  <c r="E26" i="2"/>
  <c r="C33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66" i="2"/>
  <c r="E64" i="2"/>
  <c r="C61" i="2"/>
  <c r="E61" i="2" s="1"/>
  <c r="E60" i="2"/>
  <c r="E59" i="2"/>
  <c r="E58" i="2"/>
  <c r="D53" i="2"/>
  <c r="C53" i="2"/>
  <c r="E52" i="2"/>
  <c r="E51" i="2"/>
  <c r="E50" i="2"/>
  <c r="E49" i="2"/>
  <c r="E48" i="2"/>
  <c r="E47" i="2"/>
  <c r="D45" i="2"/>
  <c r="D54" i="2" s="1"/>
  <c r="C45" i="2"/>
  <c r="D33" i="2"/>
  <c r="E32" i="2"/>
  <c r="E31" i="2"/>
  <c r="E30" i="2"/>
  <c r="E29" i="2"/>
  <c r="E7" i="2"/>
  <c r="E53" i="2" l="1"/>
  <c r="E45" i="2"/>
  <c r="E33" i="2"/>
  <c r="D24" i="2"/>
  <c r="D34" i="2" s="1"/>
  <c r="D56" i="2" s="1"/>
  <c r="D65" i="2" s="1"/>
  <c r="D67" i="2" s="1"/>
  <c r="C54" i="2"/>
  <c r="E54" i="2" s="1"/>
  <c r="C24" i="2"/>
  <c r="C34" i="2" l="1"/>
  <c r="C56" i="2" l="1"/>
  <c r="E34" i="2"/>
  <c r="E56" i="2" l="1"/>
  <c r="C65" i="2" l="1"/>
  <c r="E63" i="2"/>
  <c r="C67" i="2" l="1"/>
  <c r="E67" i="2" s="1"/>
  <c r="E65" i="2"/>
  <c r="C34" i="1" l="1"/>
  <c r="D34" i="1" l="1"/>
  <c r="E34" i="1" l="1"/>
</calcChain>
</file>

<file path=xl/sharedStrings.xml><?xml version="1.0" encoding="utf-8"?>
<sst xmlns="http://schemas.openxmlformats.org/spreadsheetml/2006/main" count="135" uniqueCount="117">
  <si>
    <t>კომპანია</t>
  </si>
  <si>
    <t>თარიღი:</t>
  </si>
  <si>
    <t>RC</t>
  </si>
  <si>
    <t>საბალანსო უწყისი</t>
  </si>
  <si>
    <t>მოცულობა 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</si>
  <si>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</si>
  <si>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</si>
  <si>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</si>
  <si>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</si>
  <si>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</si>
  <si>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</si>
  <si>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</si>
  <si>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</si>
  <si>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</si>
  <si>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</si>
  <si>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</si>
  <si>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</si>
  <si>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</si>
  <si>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</si>
  <si>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</si>
  <si>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</si>
  <si>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</si>
  <si>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</si>
  <si>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</si>
  <si>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</si>
  <si>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</si>
  <si>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</si>
  <si>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</si>
  <si>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და კაპიტალში კონვერტირებადი ვალი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</si>
  <si>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</si>
  <si>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</si>
  <si>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</si>
  <si>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</si>
  <si>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სარეზერვო ფონდი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</si>
  <si>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</si>
  <si>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</si>
  <si>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</si>
  <si>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</si>
  <si>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</si>
  <si>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</si>
  <si>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</si>
  <si>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</si>
  <si>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</si>
  <si>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</si>
  <si>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>ვაჭრობა და მომსახურება</t>
  </si>
  <si>
    <t>სამომხმარებლო სესხები</t>
  </si>
  <si>
    <t>სოფლის მეურნეობა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</si>
  <si>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</si>
  <si>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</si>
  <si>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</si>
  <si>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</si>
  <si>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</si>
  <si>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</si>
  <si>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</si>
  <si>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</si>
  <si>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</si>
  <si>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</si>
  <si>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</si>
  <si>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</si>
  <si>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</si>
  <si>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</si>
  <si>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</si>
  <si>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</si>
  <si>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</si>
  <si>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</si>
  <si>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</si>
  <si>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</si>
  <si>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</si>
  <si>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</si>
  <si>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</si>
  <si>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</si>
  <si>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</si>
  <si>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მომს. მიხედვით</t>
  </si>
  <si>
    <t xml:space="preserve"> საკომისიო და სხვა ხარჯები მიღებული მომს.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</si>
  <si>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</si>
  <si>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</si>
  <si>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</si>
  <si>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</si>
  <si>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</si>
  <si>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</si>
  <si>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</si>
  <si>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</si>
  <si>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</si>
  <si>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</si>
  <si>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</si>
  <si>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</si>
  <si>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</si>
  <si>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</si>
  <si>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</si>
  <si>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</si>
  <si>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</si>
  <si>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</si>
  <si>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</si>
  <si>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</si>
  <si>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</si>
  <si>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</si>
  <si>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</si>
  <si>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</si>
  <si>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</si>
  <si>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</si>
  <si>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შპს მიკროსაფინანსო ორგანიზაცია ბერმელი</t>
  </si>
  <si>
    <t>ინფორმაცია სამეთვალყურეო საბჭოს, დირექტორატის და აქციონერთა შესახებ</t>
  </si>
  <si>
    <t>სამეთვალყურეო საბჭოს შემადგენლობა</t>
  </si>
  <si>
    <t>ზურაბ მელიქიშვილი</t>
  </si>
  <si>
    <t>ეთერ ბერიძე მელიქიშვილი</t>
  </si>
  <si>
    <t>ბადრი მელიქიშვილი</t>
  </si>
  <si>
    <t>დირექტორთა საბჭოს შემადგენლობა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</si>
  <si>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</si>
  <si>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</si>
  <si>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</si>
  <si>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</si>
  <si>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ორგანიზაციის ხელმძღვანელი:</t>
  </si>
  <si>
    <t>ინგა გორგაძე</t>
  </si>
  <si>
    <t>არჩილ ბოლქვაძე</t>
  </si>
  <si>
    <t>ირაკლი მანველიძე</t>
  </si>
  <si>
    <t>შპს. მისო "ბერმელი"</t>
  </si>
  <si>
    <t>09,30.2019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</si>
</sst>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_ ;[Red]\-#,##0\ "/>
    <numFmt numFmtId="165" formatCode="mm/dd/yy"/>
    <numFmt numFmtId="166" formatCode="m/d/yy;@"/>
  </numFmts>
  <fonts count="1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0" fontId="9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189">
    <xf numFmtId="0" fontId="0" fillId="0" borderId="0" xfId="0"/>
    <xf numFmtId="0" fontId="1" fillId="2" borderId="0" xfId="0" applyFont="1" applyFill="1" applyBorder="1" applyProtection="1"/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14" fontId="1" fillId="2" borderId="0" xfId="0" applyNumberFormat="1" applyFont="1" applyFill="1" applyAlignment="1" applyProtection="1">
      <alignment horizontal="left"/>
    </xf>
    <xf numFmtId="0" fontId="1" fillId="2" borderId="0" xfId="0" applyFont="1" applyFill="1" applyProtection="1"/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indent="3"/>
    </xf>
    <xf numFmtId="0" fontId="1" fillId="2" borderId="0" xfId="0" applyFont="1" applyFill="1" applyBorder="1" applyAlignment="1" applyProtection="1">
      <alignment horizontal="right" vertical="center" wrapText="1"/>
    </xf>
    <xf numFmtId="0" fontId="1" fillId="3" borderId="1" xfId="0" applyFont="1" applyFill="1" applyBorder="1" applyAlignment="1" applyProtection="1">
      <alignment horizontal="left" indent="1"/>
    </xf>
    <xf numFmtId="0" fontId="2" fillId="3" borderId="2" xfId="0" applyFont="1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left" indent="1"/>
    </xf>
    <xf numFmtId="0" fontId="1" fillId="0" borderId="6" xfId="0" applyFont="1" applyFill="1" applyBorder="1" applyAlignment="1" applyProtection="1">
      <alignment horizontal="left" indent="1"/>
    </xf>
    <xf numFmtId="0" fontId="1" fillId="2" borderId="8" xfId="0" applyFont="1" applyFill="1" applyBorder="1" applyAlignment="1" applyProtection="1">
      <alignment horizontal="left" indent="1"/>
    </xf>
    <xf numFmtId="0" fontId="1" fillId="0" borderId="9" xfId="0" applyFont="1" applyFill="1" applyBorder="1" applyAlignment="1" applyProtection="1">
      <alignment horizontal="left" indent="1"/>
    </xf>
    <xf numFmtId="0" fontId="3" fillId="2" borderId="9" xfId="0" applyFont="1" applyFill="1" applyBorder="1" applyAlignment="1" applyProtection="1">
      <alignment horizontal="left" indent="2"/>
    </xf>
    <xf numFmtId="0" fontId="1" fillId="2" borderId="6" xfId="0" applyFont="1" applyFill="1" applyBorder="1" applyAlignment="1" applyProtection="1">
      <alignment horizontal="left" indent="1"/>
    </xf>
    <xf numFmtId="0" fontId="1" fillId="2" borderId="9" xfId="0" applyFont="1" applyFill="1" applyBorder="1" applyAlignment="1" applyProtection="1">
      <alignment horizontal="left" indent="1"/>
    </xf>
    <xf numFmtId="0" fontId="1" fillId="2" borderId="13" xfId="0" applyFont="1" applyFill="1" applyBorder="1" applyAlignment="1" applyProtection="1">
      <alignment horizontal="left" indent="1"/>
    </xf>
    <xf numFmtId="0" fontId="1" fillId="4" borderId="1" xfId="0" applyFont="1" applyFill="1" applyBorder="1" applyAlignment="1" applyProtection="1">
      <alignment horizontal="left" indent="1"/>
    </xf>
    <xf numFmtId="0" fontId="2" fillId="4" borderId="3" xfId="0" applyFont="1" applyFill="1" applyBorder="1" applyAlignment="1" applyProtection="1"/>
    <xf numFmtId="164" fontId="2" fillId="4" borderId="3" xfId="0" applyNumberFormat="1" applyFont="1" applyFill="1" applyBorder="1" applyAlignment="1" applyProtection="1">
      <alignment horizontal="right"/>
    </xf>
    <xf numFmtId="164" fontId="2" fillId="4" borderId="4" xfId="0" applyNumberFormat="1" applyFont="1" applyFill="1" applyBorder="1" applyAlignment="1" applyProtection="1">
      <alignment horizontal="right"/>
    </xf>
    <xf numFmtId="164" fontId="1" fillId="0" borderId="6" xfId="0" applyNumberFormat="1" applyFont="1" applyFill="1" applyBorder="1" applyAlignment="1" applyProtection="1">
      <alignment horizontal="right"/>
    </xf>
    <xf numFmtId="164" fontId="1" fillId="0" borderId="7" xfId="0" applyNumberFormat="1" applyFont="1" applyFill="1" applyBorder="1" applyAlignment="1" applyProtection="1">
      <alignment horizontal="right"/>
    </xf>
    <xf numFmtId="164" fontId="1" fillId="0" borderId="9" xfId="0" applyNumberFormat="1" applyFont="1" applyFill="1" applyBorder="1" applyAlignment="1" applyProtection="1">
      <alignment horizontal="right"/>
    </xf>
    <xf numFmtId="164" fontId="1" fillId="0" borderId="10" xfId="0" applyNumberFormat="1" applyFont="1" applyFill="1" applyBorder="1" applyAlignment="1" applyProtection="1">
      <alignment horizontal="right"/>
    </xf>
    <xf numFmtId="164" fontId="3" fillId="0" borderId="9" xfId="0" applyNumberFormat="1" applyFont="1" applyFill="1" applyBorder="1" applyAlignment="1" applyProtection="1">
      <alignment horizontal="right"/>
    </xf>
    <xf numFmtId="164" fontId="3" fillId="0" borderId="10" xfId="0" applyNumberFormat="1" applyFont="1" applyFill="1" applyBorder="1" applyAlignment="1" applyProtection="1">
      <alignment horizontal="right"/>
    </xf>
    <xf numFmtId="38" fontId="3" fillId="0" borderId="9" xfId="0" applyNumberFormat="1" applyFont="1" applyFill="1" applyBorder="1" applyAlignment="1" applyProtection="1">
      <alignment horizontal="right"/>
    </xf>
    <xf numFmtId="38" fontId="3" fillId="0" borderId="1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Protection="1"/>
    <xf numFmtId="14" fontId="3" fillId="0" borderId="0" xfId="0" applyNumberFormat="1" applyFont="1" applyFill="1" applyBorder="1" applyAlignment="1" applyProtection="1">
      <alignment horizontal="left"/>
    </xf>
    <xf numFmtId="165" fontId="3" fillId="0" borderId="0" xfId="0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indent="2"/>
    </xf>
    <xf numFmtId="0" fontId="3" fillId="0" borderId="0" xfId="0" applyFont="1" applyFill="1" applyBorder="1" applyAlignment="1" applyProtection="1">
      <alignment horizontal="right" vertical="center" wrapText="1"/>
    </xf>
    <xf numFmtId="0" fontId="3" fillId="0" borderId="14" xfId="0" applyFont="1" applyFill="1" applyBorder="1" applyAlignment="1" applyProtection="1">
      <alignment horizontal="left" vertical="center" indent="1"/>
    </xf>
    <xf numFmtId="0" fontId="3" fillId="0" borderId="15" xfId="0" applyFont="1" applyFill="1" applyBorder="1" applyAlignment="1" applyProtection="1">
      <alignment horizontal="left" vertical="center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/>
    <xf numFmtId="0" fontId="6" fillId="0" borderId="2" xfId="0" applyFont="1" applyFill="1" applyBorder="1" applyAlignment="1" applyProtection="1"/>
    <xf numFmtId="0" fontId="3" fillId="0" borderId="19" xfId="1" applyFont="1" applyFill="1" applyBorder="1" applyAlignment="1" applyProtection="1">
      <alignment horizontal="left" indent="1"/>
    </xf>
    <xf numFmtId="0" fontId="3" fillId="0" borderId="20" xfId="0" applyFont="1" applyFill="1" applyBorder="1" applyAlignment="1" applyProtection="1">
      <alignment horizontal="left" wrapText="1" indent="1"/>
    </xf>
    <xf numFmtId="164" fontId="8" fillId="0" borderId="21" xfId="0" applyNumberFormat="1" applyFont="1" applyFill="1" applyBorder="1" applyAlignment="1" applyProtection="1">
      <alignment horizontal="right"/>
      <protection locked="0"/>
    </xf>
    <xf numFmtId="164" fontId="8" fillId="0" borderId="22" xfId="0" applyNumberFormat="1" applyFont="1" applyFill="1" applyBorder="1" applyAlignment="1" applyProtection="1">
      <alignment horizontal="right"/>
      <protection locked="0"/>
    </xf>
    <xf numFmtId="0" fontId="3" fillId="0" borderId="21" xfId="0" applyFont="1" applyFill="1" applyBorder="1" applyAlignment="1" applyProtection="1">
      <alignment horizontal="left" indent="1"/>
    </xf>
    <xf numFmtId="0" fontId="8" fillId="0" borderId="25" xfId="0" applyFont="1" applyFill="1" applyBorder="1" applyAlignment="1" applyProtection="1">
      <alignment horizontal="left" indent="2"/>
    </xf>
    <xf numFmtId="0" fontId="3" fillId="0" borderId="21" xfId="0" applyFont="1" applyFill="1" applyBorder="1" applyAlignment="1" applyProtection="1">
      <alignment horizontal="left" wrapText="1" indent="1"/>
    </xf>
    <xf numFmtId="0" fontId="3" fillId="0" borderId="26" xfId="1" applyFont="1" applyFill="1" applyBorder="1" applyAlignment="1" applyProtection="1">
      <alignment horizontal="left" indent="1"/>
    </xf>
    <xf numFmtId="0" fontId="3" fillId="0" borderId="27" xfId="0" applyFont="1" applyFill="1" applyBorder="1" applyAlignment="1" applyProtection="1">
      <alignment horizontal="left" wrapText="1" indent="1"/>
    </xf>
    <xf numFmtId="164" fontId="8" fillId="0" borderId="27" xfId="0" applyNumberFormat="1" applyFont="1" applyFill="1" applyBorder="1" applyAlignment="1" applyProtection="1">
      <alignment horizontal="right"/>
      <protection locked="0"/>
    </xf>
    <xf numFmtId="164" fontId="8" fillId="0" borderId="28" xfId="0" applyNumberFormat="1" applyFont="1" applyFill="1" applyBorder="1" applyAlignment="1" applyProtection="1">
      <alignment horizontal="right"/>
      <protection locked="0"/>
    </xf>
    <xf numFmtId="0" fontId="3" fillId="0" borderId="2" xfId="0" applyFont="1" applyFill="1" applyBorder="1"/>
    <xf numFmtId="0" fontId="3" fillId="0" borderId="20" xfId="0" applyFont="1" applyFill="1" applyBorder="1" applyAlignment="1" applyProtection="1">
      <alignment horizontal="left" wrapText="1"/>
    </xf>
    <xf numFmtId="164" fontId="3" fillId="0" borderId="20" xfId="0" applyNumberFormat="1" applyFont="1" applyFill="1" applyBorder="1" applyAlignment="1" applyProtection="1">
      <alignment horizontal="right"/>
      <protection locked="0"/>
    </xf>
    <xf numFmtId="164" fontId="3" fillId="0" borderId="33" xfId="0" applyNumberFormat="1" applyFont="1" applyFill="1" applyBorder="1" applyAlignment="1" applyProtection="1">
      <alignment horizontal="right"/>
      <protection locked="0"/>
    </xf>
    <xf numFmtId="0" fontId="3" fillId="0" borderId="21" xfId="0" applyFont="1" applyFill="1" applyBorder="1" applyAlignment="1" applyProtection="1">
      <alignment horizontal="left"/>
    </xf>
    <xf numFmtId="164" fontId="3" fillId="0" borderId="21" xfId="0" applyNumberFormat="1" applyFont="1" applyFill="1" applyBorder="1" applyAlignment="1" applyProtection="1">
      <alignment horizontal="right"/>
      <protection locked="0"/>
    </xf>
    <xf numFmtId="164" fontId="3" fillId="0" borderId="22" xfId="0" applyNumberFormat="1" applyFont="1" applyFill="1" applyBorder="1" applyAlignment="1" applyProtection="1">
      <alignment horizontal="right"/>
      <protection locked="0"/>
    </xf>
    <xf numFmtId="0" fontId="3" fillId="0" borderId="21" xfId="0" applyFont="1" applyFill="1" applyBorder="1" applyAlignment="1" applyProtection="1">
      <alignment horizontal="left" wrapText="1"/>
    </xf>
    <xf numFmtId="0" fontId="3" fillId="0" borderId="34" xfId="1" applyFont="1" applyFill="1" applyBorder="1" applyAlignment="1" applyProtection="1">
      <alignment horizontal="left" indent="1"/>
    </xf>
    <xf numFmtId="0" fontId="5" fillId="0" borderId="35" xfId="0" applyFont="1" applyFill="1" applyBorder="1" applyAlignment="1" applyProtection="1">
      <alignment horizontal="left"/>
    </xf>
    <xf numFmtId="0" fontId="3" fillId="0" borderId="40" xfId="0" applyFont="1" applyFill="1" applyBorder="1"/>
    <xf numFmtId="0" fontId="3" fillId="0" borderId="30" xfId="1" applyFont="1" applyFill="1" applyBorder="1" applyAlignment="1" applyProtection="1">
      <alignment horizontal="left" indent="1"/>
    </xf>
    <xf numFmtId="0" fontId="3" fillId="0" borderId="20" xfId="0" applyFont="1" applyFill="1" applyBorder="1" applyAlignment="1" applyProtection="1">
      <alignment horizontal="left" indent="1"/>
    </xf>
    <xf numFmtId="0" fontId="8" fillId="0" borderId="21" xfId="0" applyFont="1" applyFill="1" applyBorder="1" applyAlignment="1" applyProtection="1">
      <alignment horizontal="left" wrapText="1" indent="2"/>
    </xf>
    <xf numFmtId="164" fontId="3" fillId="0" borderId="27" xfId="0" applyNumberFormat="1" applyFont="1" applyFill="1" applyBorder="1" applyAlignment="1" applyProtection="1">
      <alignment horizontal="right"/>
      <protection locked="0"/>
    </xf>
    <xf numFmtId="164" fontId="3" fillId="0" borderId="28" xfId="0" applyNumberFormat="1" applyFont="1" applyFill="1" applyBorder="1" applyAlignment="1" applyProtection="1">
      <alignment horizontal="right"/>
      <protection locked="0"/>
    </xf>
    <xf numFmtId="0" fontId="5" fillId="0" borderId="27" xfId="0" applyFont="1" applyFill="1" applyBorder="1" applyAlignment="1" applyProtection="1">
      <alignment horizontal="left"/>
    </xf>
    <xf numFmtId="0" fontId="3" fillId="0" borderId="18" xfId="0" applyFont="1" applyFill="1" applyBorder="1" applyAlignment="1" applyProtection="1"/>
    <xf numFmtId="0" fontId="3" fillId="0" borderId="2" xfId="0" applyFont="1" applyFill="1" applyBorder="1" applyAlignment="1" applyProtection="1"/>
    <xf numFmtId="3" fontId="3" fillId="0" borderId="2" xfId="0" applyNumberFormat="1" applyFont="1" applyFill="1" applyBorder="1" applyAlignment="1" applyProtection="1"/>
    <xf numFmtId="3" fontId="3" fillId="0" borderId="44" xfId="0" applyNumberFormat="1" applyFont="1" applyFill="1" applyBorder="1" applyAlignment="1" applyProtection="1"/>
    <xf numFmtId="3" fontId="3" fillId="0" borderId="20" xfId="0" applyNumberFormat="1" applyFont="1" applyFill="1" applyBorder="1" applyAlignment="1" applyProtection="1">
      <alignment horizontal="right"/>
      <protection locked="0"/>
    </xf>
    <xf numFmtId="3" fontId="3" fillId="0" borderId="21" xfId="0" applyNumberFormat="1" applyFont="1" applyFill="1" applyBorder="1" applyAlignment="1" applyProtection="1">
      <alignment horizontal="right"/>
      <protection locked="0"/>
    </xf>
    <xf numFmtId="3" fontId="3" fillId="0" borderId="27" xfId="0" applyNumberFormat="1" applyFont="1" applyFill="1" applyBorder="1" applyAlignment="1" applyProtection="1">
      <alignment horizontal="right"/>
      <protection locked="0"/>
    </xf>
    <xf numFmtId="0" fontId="3" fillId="0" borderId="45" xfId="1" applyFont="1" applyFill="1" applyBorder="1" applyAlignment="1" applyProtection="1">
      <alignment horizontal="left" indent="1"/>
    </xf>
    <xf numFmtId="0" fontId="3" fillId="0" borderId="38" xfId="0" applyFont="1" applyFill="1" applyBorder="1" applyAlignment="1" applyProtection="1">
      <alignment horizontal="left" indent="1"/>
    </xf>
    <xf numFmtId="0" fontId="5" fillId="0" borderId="46" xfId="0" applyFont="1" applyFill="1" applyBorder="1" applyAlignment="1" applyProtection="1">
      <alignment horizontal="left" indent="1"/>
    </xf>
    <xf numFmtId="3" fontId="3" fillId="0" borderId="46" xfId="0" applyNumberFormat="1" applyFont="1" applyFill="1" applyBorder="1" applyAlignment="1" applyProtection="1">
      <alignment horizontal="right"/>
    </xf>
    <xf numFmtId="0" fontId="3" fillId="0" borderId="38" xfId="1" applyFont="1" applyFill="1" applyBorder="1" applyAlignment="1" applyProtection="1">
      <alignment horizontal="left" indent="1"/>
    </xf>
    <xf numFmtId="0" fontId="5" fillId="0" borderId="15" xfId="0" applyFont="1" applyFill="1" applyBorder="1" applyAlignment="1" applyProtection="1">
      <alignment horizontal="center" vertical="center" wrapText="1"/>
    </xf>
    <xf numFmtId="0" fontId="3" fillId="0" borderId="46" xfId="0" applyFont="1" applyFill="1" applyBorder="1" applyAlignment="1" applyProtection="1">
      <alignment horizontal="left" wrapText="1" indent="1"/>
    </xf>
    <xf numFmtId="3" fontId="3" fillId="0" borderId="46" xfId="0" applyNumberFormat="1" applyFont="1" applyFill="1" applyBorder="1" applyAlignment="1" applyProtection="1">
      <alignment horizontal="right" vertical="center"/>
      <protection locked="0"/>
    </xf>
    <xf numFmtId="0" fontId="5" fillId="0" borderId="15" xfId="0" applyFont="1" applyFill="1" applyBorder="1" applyAlignment="1" applyProtection="1">
      <alignment horizontal="left"/>
    </xf>
    <xf numFmtId="0" fontId="3" fillId="0" borderId="31" xfId="0" applyFont="1" applyFill="1" applyBorder="1" applyAlignment="1" applyProtection="1">
      <alignment horizontal="left" wrapText="1" indent="1"/>
    </xf>
    <xf numFmtId="3" fontId="3" fillId="0" borderId="3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center"/>
    </xf>
    <xf numFmtId="38" fontId="3" fillId="0" borderId="0" xfId="0" applyNumberFormat="1" applyFont="1" applyFill="1" applyBorder="1" applyAlignment="1" applyProtection="1"/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2" fillId="0" borderId="11" xfId="0" applyFont="1" applyFill="1" applyBorder="1" applyAlignment="1" applyProtection="1"/>
    <xf numFmtId="164" fontId="2" fillId="0" borderId="11" xfId="0" applyNumberFormat="1" applyFont="1" applyFill="1" applyBorder="1" applyAlignment="1" applyProtection="1">
      <alignment horizontal="right"/>
    </xf>
    <xf numFmtId="164" fontId="2" fillId="0" borderId="12" xfId="0" applyNumberFormat="1" applyFont="1" applyFill="1" applyBorder="1" applyAlignment="1" applyProtection="1">
      <alignment horizontal="right"/>
    </xf>
    <xf numFmtId="164" fontId="3" fillId="0" borderId="21" xfId="0" applyNumberFormat="1" applyFont="1" applyFill="1" applyBorder="1" applyAlignment="1" applyProtection="1">
      <alignment horizontal="right"/>
    </xf>
    <xf numFmtId="164" fontId="3" fillId="0" borderId="22" xfId="0" applyNumberFormat="1" applyFont="1" applyFill="1" applyBorder="1" applyAlignment="1" applyProtection="1">
      <alignment horizontal="right"/>
    </xf>
    <xf numFmtId="164" fontId="3" fillId="0" borderId="24" xfId="0" applyNumberFormat="1" applyFont="1" applyFill="1" applyBorder="1" applyAlignment="1" applyProtection="1">
      <alignment horizontal="right"/>
    </xf>
    <xf numFmtId="164" fontId="8" fillId="0" borderId="24" xfId="0" applyNumberFormat="1" applyFont="1" applyFill="1" applyBorder="1" applyAlignment="1" applyProtection="1">
      <alignment horizontal="right"/>
    </xf>
    <xf numFmtId="164" fontId="3" fillId="0" borderId="29" xfId="0" applyNumberFormat="1" applyFont="1" applyFill="1" applyBorder="1" applyAlignment="1" applyProtection="1">
      <alignment horizontal="right"/>
    </xf>
    <xf numFmtId="164" fontId="3" fillId="0" borderId="23" xfId="0" applyNumberFormat="1" applyFont="1" applyFill="1" applyBorder="1" applyAlignment="1" applyProtection="1">
      <alignment horizontal="right"/>
    </xf>
    <xf numFmtId="164" fontId="5" fillId="0" borderId="35" xfId="0" applyNumberFormat="1" applyFont="1" applyFill="1" applyBorder="1" applyAlignment="1" applyProtection="1">
      <alignment horizontal="right"/>
    </xf>
    <xf numFmtId="164" fontId="5" fillId="0" borderId="36" xfId="0" applyNumberFormat="1" applyFont="1" applyFill="1" applyBorder="1" applyAlignment="1" applyProtection="1">
      <alignment horizontal="right"/>
    </xf>
    <xf numFmtId="164" fontId="5" fillId="0" borderId="37" xfId="0" applyNumberFormat="1" applyFont="1" applyFill="1" applyBorder="1" applyAlignment="1" applyProtection="1">
      <alignment horizontal="right"/>
    </xf>
    <xf numFmtId="0" fontId="5" fillId="0" borderId="31" xfId="0" applyFont="1" applyFill="1" applyBorder="1" applyAlignment="1" applyProtection="1"/>
    <xf numFmtId="164" fontId="5" fillId="0" borderId="31" xfId="0" applyNumberFormat="1" applyFont="1" applyFill="1" applyBorder="1" applyAlignment="1" applyProtection="1">
      <alignment horizontal="right"/>
    </xf>
    <xf numFmtId="164" fontId="5" fillId="0" borderId="32" xfId="0" applyNumberFormat="1" applyFont="1" applyFill="1" applyBorder="1" applyAlignment="1" applyProtection="1">
      <alignment horizontal="right"/>
    </xf>
    <xf numFmtId="0" fontId="5" fillId="0" borderId="31" xfId="0" applyFont="1" applyFill="1" applyBorder="1" applyAlignment="1" applyProtection="1">
      <alignment horizontal="left"/>
    </xf>
    <xf numFmtId="164" fontId="5" fillId="0" borderId="39" xfId="0" applyNumberFormat="1" applyFont="1" applyFill="1" applyBorder="1" applyAlignment="1" applyProtection="1">
      <alignment horizontal="right"/>
    </xf>
    <xf numFmtId="164" fontId="3" fillId="0" borderId="20" xfId="0" applyNumberFormat="1" applyFont="1" applyFill="1" applyBorder="1" applyAlignment="1" applyProtection="1">
      <alignment horizontal="right"/>
    </xf>
    <xf numFmtId="164" fontId="3" fillId="0" borderId="33" xfId="0" applyNumberFormat="1" applyFont="1" applyFill="1" applyBorder="1" applyAlignment="1" applyProtection="1">
      <alignment horizontal="right"/>
    </xf>
    <xf numFmtId="3" fontId="3" fillId="0" borderId="23" xfId="0" applyNumberFormat="1" applyFont="1" applyFill="1" applyBorder="1" applyAlignment="1" applyProtection="1">
      <alignment horizontal="right"/>
    </xf>
    <xf numFmtId="3" fontId="3" fillId="0" borderId="24" xfId="0" applyNumberFormat="1" applyFont="1" applyFill="1" applyBorder="1" applyAlignment="1" applyProtection="1">
      <alignment horizontal="right"/>
    </xf>
    <xf numFmtId="3" fontId="3" fillId="0" borderId="27" xfId="0" applyNumberFormat="1" applyFont="1" applyFill="1" applyBorder="1" applyAlignment="1" applyProtection="1">
      <alignment horizontal="right"/>
    </xf>
    <xf numFmtId="3" fontId="3" fillId="0" borderId="28" xfId="0" applyNumberFormat="1" applyFont="1" applyFill="1" applyBorder="1" applyAlignment="1" applyProtection="1">
      <alignment horizontal="right"/>
    </xf>
    <xf numFmtId="3" fontId="3" fillId="0" borderId="29" xfId="0" applyNumberFormat="1" applyFont="1" applyFill="1" applyBorder="1" applyAlignment="1" applyProtection="1">
      <alignment horizontal="right"/>
    </xf>
    <xf numFmtId="0" fontId="5" fillId="0" borderId="41" xfId="0" applyFont="1" applyFill="1" applyBorder="1" applyAlignment="1" applyProtection="1">
      <alignment horizontal="left"/>
    </xf>
    <xf numFmtId="3" fontId="5" fillId="0" borderId="41" xfId="0" applyNumberFormat="1" applyFont="1" applyFill="1" applyBorder="1" applyAlignment="1" applyProtection="1">
      <alignment horizontal="right"/>
    </xf>
    <xf numFmtId="3" fontId="5" fillId="0" borderId="42" xfId="0" applyNumberFormat="1" applyFont="1" applyFill="1" applyBorder="1" applyAlignment="1" applyProtection="1">
      <alignment horizontal="right"/>
    </xf>
    <xf numFmtId="3" fontId="5" fillId="0" borderId="43" xfId="0" applyNumberFormat="1" applyFont="1" applyFill="1" applyBorder="1" applyAlignment="1" applyProtection="1">
      <alignment horizontal="right"/>
    </xf>
    <xf numFmtId="0" fontId="5" fillId="0" borderId="2" xfId="0" applyFont="1" applyFill="1" applyBorder="1" applyAlignment="1" applyProtection="1"/>
    <xf numFmtId="3" fontId="5" fillId="0" borderId="2" xfId="0" applyNumberFormat="1" applyFont="1" applyFill="1" applyBorder="1" applyAlignment="1" applyProtection="1"/>
    <xf numFmtId="3" fontId="5" fillId="0" borderId="15" xfId="0" applyNumberFormat="1" applyFont="1" applyFill="1" applyBorder="1" applyAlignment="1" applyProtection="1">
      <alignment horizontal="right"/>
    </xf>
    <xf numFmtId="3" fontId="5" fillId="0" borderId="16" xfId="0" applyNumberFormat="1" applyFont="1" applyFill="1" applyBorder="1" applyAlignment="1" applyProtection="1">
      <alignment horizontal="right"/>
    </xf>
    <xf numFmtId="3" fontId="5" fillId="0" borderId="17" xfId="0" applyNumberFormat="1" applyFont="1" applyFill="1" applyBorder="1" applyAlignment="1" applyProtection="1">
      <alignment horizontal="right"/>
    </xf>
    <xf numFmtId="3" fontId="3" fillId="0" borderId="33" xfId="0" applyNumberFormat="1" applyFont="1" applyFill="1" applyBorder="1" applyAlignment="1" applyProtection="1">
      <alignment horizontal="right"/>
    </xf>
    <xf numFmtId="3" fontId="3" fillId="0" borderId="22" xfId="0" applyNumberFormat="1" applyFont="1" applyFill="1" applyBorder="1" applyAlignment="1" applyProtection="1">
      <alignment horizontal="right"/>
    </xf>
    <xf numFmtId="3" fontId="5" fillId="0" borderId="31" xfId="0" applyNumberFormat="1" applyFont="1" applyFill="1" applyBorder="1" applyAlignment="1" applyProtection="1">
      <alignment horizontal="right"/>
    </xf>
    <xf numFmtId="3" fontId="3" fillId="0" borderId="39" xfId="0" applyNumberFormat="1" applyFont="1" applyFill="1" applyBorder="1" applyAlignment="1" applyProtection="1">
      <alignment horizontal="right"/>
    </xf>
    <xf numFmtId="3" fontId="5" fillId="0" borderId="3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Alignment="1" applyProtection="1">
      <alignment horizontal="right"/>
    </xf>
    <xf numFmtId="3" fontId="3" fillId="0" borderId="48" xfId="0" applyNumberFormat="1" applyFont="1" applyFill="1" applyBorder="1" applyAlignment="1" applyProtection="1">
      <alignment horizontal="right" vertical="center"/>
    </xf>
    <xf numFmtId="3" fontId="3" fillId="0" borderId="39" xfId="0" applyNumberFormat="1" applyFont="1" applyFill="1" applyBorder="1" applyAlignment="1" applyProtection="1">
      <alignment horizontal="right" vertical="center"/>
    </xf>
    <xf numFmtId="3" fontId="3" fillId="0" borderId="32" xfId="0" applyNumberFormat="1" applyFont="1" applyFill="1" applyBorder="1" applyAlignment="1" applyProtection="1">
      <alignment horizontal="right"/>
    </xf>
    <xf numFmtId="0" fontId="5" fillId="0" borderId="50" xfId="0" applyFont="1" applyFill="1" applyBorder="1" applyAlignment="1" applyProtection="1"/>
    <xf numFmtId="3" fontId="5" fillId="0" borderId="50" xfId="0" applyNumberFormat="1" applyFont="1" applyFill="1" applyBorder="1" applyAlignment="1" applyProtection="1">
      <alignment horizontal="right"/>
    </xf>
    <xf numFmtId="3" fontId="5" fillId="0" borderId="51" xfId="0" applyNumberFormat="1" applyFont="1" applyFill="1" applyBorder="1" applyAlignment="1" applyProtection="1">
      <alignment horizontal="right"/>
    </xf>
    <xf numFmtId="0" fontId="4" fillId="0" borderId="0" xfId="0" applyFont="1" applyFill="1" applyProtection="1"/>
    <xf numFmtId="0" fontId="3" fillId="0" borderId="49" xfId="1" applyFont="1" applyFill="1" applyBorder="1" applyAlignment="1" applyProtection="1">
      <alignment horizontal="left" indent="1"/>
    </xf>
    <xf numFmtId="0" fontId="0" fillId="0" borderId="0" xfId="0" applyFill="1"/>
    <xf numFmtId="0" fontId="3" fillId="2" borderId="0" xfId="2" applyFont="1" applyFill="1" applyProtection="1"/>
    <xf numFmtId="0" fontId="3" fillId="0" borderId="0" xfId="2" applyFont="1" applyFill="1" applyBorder="1" applyAlignment="1" applyProtection="1">
      <alignment horizontal="left"/>
    </xf>
    <xf numFmtId="0" fontId="10" fillId="2" borderId="0" xfId="0" applyFont="1" applyFill="1" applyBorder="1" applyAlignment="1" applyProtection="1">
      <alignment horizontal="left"/>
    </xf>
    <xf numFmtId="0" fontId="11" fillId="2" borderId="0" xfId="0" applyFont="1" applyFill="1"/>
    <xf numFmtId="14" fontId="3" fillId="2" borderId="0" xfId="2" applyNumberFormat="1" applyFont="1" applyFill="1" applyBorder="1" applyAlignment="1" applyProtection="1">
      <alignment horizontal="left"/>
    </xf>
    <xf numFmtId="166" fontId="10" fillId="2" borderId="0" xfId="0" applyNumberFormat="1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right"/>
    </xf>
    <xf numFmtId="0" fontId="10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0" fillId="2" borderId="57" xfId="0" applyFont="1" applyFill="1" applyBorder="1" applyAlignment="1"/>
    <xf numFmtId="0" fontId="10" fillId="2" borderId="58" xfId="0" applyFont="1" applyFill="1" applyBorder="1" applyAlignment="1"/>
    <xf numFmtId="0" fontId="10" fillId="2" borderId="59" xfId="0" applyFont="1" applyFill="1" applyBorder="1" applyAlignment="1"/>
    <xf numFmtId="0" fontId="10" fillId="2" borderId="8" xfId="0" applyFont="1" applyFill="1" applyBorder="1" applyAlignment="1"/>
    <xf numFmtId="0" fontId="12" fillId="2" borderId="9" xfId="0" applyFont="1" applyFill="1" applyBorder="1" applyAlignment="1"/>
    <xf numFmtId="0" fontId="12" fillId="2" borderId="10" xfId="0" applyFont="1" applyFill="1" applyBorder="1" applyAlignment="1">
      <alignment horizontal="center"/>
    </xf>
    <xf numFmtId="0" fontId="10" fillId="2" borderId="9" xfId="0" applyFont="1" applyFill="1" applyBorder="1" applyAlignment="1" applyProtection="1">
      <protection locked="0"/>
    </xf>
    <xf numFmtId="10" fontId="10" fillId="2" borderId="10" xfId="3" applyNumberFormat="1" applyFont="1" applyFill="1" applyBorder="1" applyAlignment="1">
      <alignment horizontal="center"/>
    </xf>
    <xf numFmtId="0" fontId="10" fillId="2" borderId="58" xfId="0" applyFont="1" applyFill="1" applyBorder="1" applyAlignment="1" applyProtection="1">
      <protection locked="0"/>
    </xf>
    <xf numFmtId="10" fontId="10" fillId="2" borderId="58" xfId="3" applyNumberFormat="1" applyFont="1" applyFill="1" applyBorder="1" applyAlignment="1"/>
    <xf numFmtId="0" fontId="11" fillId="2" borderId="63" xfId="0" applyFont="1" applyFill="1" applyBorder="1"/>
    <xf numFmtId="0" fontId="10" fillId="2" borderId="64" xfId="0" applyFont="1" applyFill="1" applyBorder="1" applyAlignment="1"/>
    <xf numFmtId="0" fontId="10" fillId="2" borderId="65" xfId="0" applyFont="1" applyFill="1" applyBorder="1" applyAlignment="1" applyProtection="1">
      <protection locked="0"/>
    </xf>
    <xf numFmtId="10" fontId="10" fillId="2" borderId="66" xfId="3" applyNumberFormat="1" applyFont="1" applyFill="1" applyBorder="1" applyAlignment="1">
      <alignment horizontal="center"/>
    </xf>
    <xf numFmtId="0" fontId="10" fillId="2" borderId="0" xfId="0" applyFont="1" applyFill="1" applyAlignment="1"/>
    <xf numFmtId="0" fontId="12" fillId="2" borderId="60" xfId="0" applyFont="1" applyFill="1" applyBorder="1" applyAlignment="1">
      <alignment horizontal="left" shrinkToFit="1"/>
    </xf>
    <xf numFmtId="0" fontId="12" fillId="2" borderId="61" xfId="0" applyFont="1" applyFill="1" applyBorder="1" applyAlignment="1">
      <alignment horizontal="left" shrinkToFit="1"/>
    </xf>
    <xf numFmtId="0" fontId="12" fillId="2" borderId="62" xfId="0" applyFont="1" applyFill="1" applyBorder="1" applyAlignment="1">
      <alignment horizontal="left" shrinkToFit="1"/>
    </xf>
    <xf numFmtId="0" fontId="10" fillId="2" borderId="0" xfId="0" applyFont="1" applyFill="1" applyAlignment="1">
      <alignment horizontal="left"/>
    </xf>
    <xf numFmtId="0" fontId="12" fillId="2" borderId="60" xfId="0" applyFont="1" applyFill="1" applyBorder="1" applyAlignment="1">
      <alignment horizontal="left"/>
    </xf>
    <xf numFmtId="0" fontId="12" fillId="2" borderId="61" xfId="0" applyFont="1" applyFill="1" applyBorder="1" applyAlignment="1">
      <alignment horizontal="left"/>
    </xf>
    <xf numFmtId="0" fontId="12" fillId="2" borderId="62" xfId="0" applyFont="1" applyFill="1" applyBorder="1" applyAlignment="1">
      <alignment horizontal="left"/>
    </xf>
    <xf numFmtId="0" fontId="10" fillId="2" borderId="55" xfId="0" applyFont="1" applyFill="1" applyBorder="1" applyAlignment="1">
      <alignment vertical="center"/>
    </xf>
    <xf numFmtId="0" fontId="10" fillId="2" borderId="56" xfId="0" applyFont="1" applyFill="1" applyBorder="1" applyAlignment="1">
      <alignment vertical="center"/>
    </xf>
    <xf numFmtId="0" fontId="10" fillId="2" borderId="9" xfId="0" applyFont="1" applyFill="1" applyBorder="1" applyAlignment="1"/>
    <xf numFmtId="0" fontId="10" fillId="2" borderId="10" xfId="0" applyFont="1" applyFill="1" applyBorder="1" applyAlignment="1"/>
    <xf numFmtId="0" fontId="12" fillId="2" borderId="52" xfId="0" applyFont="1" applyFill="1" applyBorder="1" applyAlignment="1">
      <alignment horizontal="left"/>
    </xf>
    <xf numFmtId="0" fontId="12" fillId="2" borderId="53" xfId="0" applyFont="1" applyFill="1" applyBorder="1" applyAlignment="1">
      <alignment horizontal="left"/>
    </xf>
    <xf numFmtId="0" fontId="12" fillId="2" borderId="54" xfId="0" applyFont="1" applyFill="1" applyBorder="1" applyAlignment="1">
      <alignment horizontal="left"/>
    </xf>
    <xf numFmtId="0" fontId="10" fillId="2" borderId="9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</cellXfs>
  <cellStyles count="6">
    <cellStyle name="Comma 2" xfId="4"/>
    <cellStyle name="Normal 10" xfId="5"/>
    <cellStyle name="Normal 2" xfId="1"/>
    <cellStyle name="Normal 2 2" xfId="2"/>
    <cellStyle name="Percent 2" xfId="3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B38" sqref="B38"/>
    </sheetView>
  </sheetViews>
  <sheetFormatPr defaultRowHeight="15" x14ac:dyDescent="0.25"/>
  <cols>
    <col min="1" max="1" width="8.140625" bestFit="1" customWidth="1"/>
    <col min="2" max="2" width="52.5703125" bestFit="1" customWidth="1"/>
    <col min="3" max="3" width="11.85546875" customWidth="1"/>
    <col min="4" max="4" width="12.28515625" customWidth="1"/>
    <col min="5" max="5" width="13.42578125" customWidth="1"/>
  </cols>
  <sheetData>
    <row r="1" spans="1:5" x14ac:dyDescent="0.25">
      <c r="A1" s="1" t="s">
        <v>0</v>
      </c>
      <c r="B1" s="2" t="s">
        <v>115</v>
      </c>
      <c r="C1" s="3"/>
      <c r="D1" s="3"/>
      <c r="E1" s="3"/>
    </row>
    <row r="2" spans="1:5" x14ac:dyDescent="0.25">
      <c r="A2" s="1" t="s">
        <v>1</v>
      </c>
      <c r="B2" s="4">
        <v>43738</v>
      </c>
      <c r="C2" s="3"/>
      <c r="D2" s="3"/>
      <c r="E2" s="3"/>
    </row>
    <row r="3" spans="1:5" x14ac:dyDescent="0.25">
      <c r="A3" s="1"/>
      <c r="B3" s="5"/>
      <c r="C3" s="3"/>
      <c r="D3" s="3"/>
      <c r="E3" s="3"/>
    </row>
    <row r="4" spans="1:5" ht="23.25" thickBot="1" x14ac:dyDescent="0.3">
      <c r="A4" s="6" t="s">
        <v>2</v>
      </c>
      <c r="B4" s="7" t="s">
        <v>3</v>
      </c>
      <c r="C4" s="1"/>
      <c r="D4" s="1"/>
      <c r="E4" s="8" t="s">
        <v>4</v>
      </c>
    </row>
    <row r="5" spans="1:5" ht="15.75" thickBot="1" x14ac:dyDescent="0.3">
      <c r="A5" s="9" t="s">
        <v>5</v>
      </c>
      <c r="B5" s="10" t="s">
        <v>6</v>
      </c>
      <c r="C5" s="11" t="s">
        <v>7</v>
      </c>
      <c r="D5" s="11" t="s">
        <v>8</v>
      </c>
      <c r="E5" s="12" t="s">
        <v>9</v>
      </c>
    </row>
    <row r="6" spans="1:5" x14ac:dyDescent="0.25">
      <c r="A6" s="13">
        <v>1</v>
      </c>
      <c r="B6" s="14" t="s">
        <v>10</v>
      </c>
      <c r="C6" s="25">
        <v>185857</v>
      </c>
      <c r="D6" s="25">
        <v>129659</v>
      </c>
      <c r="E6" s="26">
        <v>315516</v>
      </c>
    </row>
    <row r="7" spans="1:5" x14ac:dyDescent="0.25">
      <c r="A7" s="15">
        <v>2</v>
      </c>
      <c r="B7" s="16" t="s">
        <v>11</v>
      </c>
      <c r="C7" s="27">
        <v>494764.64</v>
      </c>
      <c r="D7" s="27">
        <v>828346.23</v>
      </c>
      <c r="E7" s="28">
        <v>1323110.8700000001</v>
      </c>
    </row>
    <row r="8" spans="1:5" x14ac:dyDescent="0.25">
      <c r="A8" s="15">
        <v>3</v>
      </c>
      <c r="B8" s="17" t="s">
        <v>12</v>
      </c>
      <c r="C8" s="29">
        <v>16620557</v>
      </c>
      <c r="D8" s="29">
        <v>5267153</v>
      </c>
      <c r="E8" s="30">
        <v>21887710</v>
      </c>
    </row>
    <row r="9" spans="1:5" x14ac:dyDescent="0.25">
      <c r="A9" s="15">
        <v>3.1</v>
      </c>
      <c r="B9" s="17" t="s">
        <v>13</v>
      </c>
      <c r="C9" s="31">
        <v>-2814941</v>
      </c>
      <c r="D9" s="31">
        <v>0</v>
      </c>
      <c r="E9" s="32">
        <v>-2814941</v>
      </c>
    </row>
    <row r="10" spans="1:5" x14ac:dyDescent="0.25">
      <c r="A10" s="15">
        <v>3.2</v>
      </c>
      <c r="B10" s="16" t="s">
        <v>14</v>
      </c>
      <c r="C10" s="27">
        <v>13805616</v>
      </c>
      <c r="D10" s="27">
        <v>5267153</v>
      </c>
      <c r="E10" s="28">
        <v>19072769</v>
      </c>
    </row>
    <row r="11" spans="1:5" x14ac:dyDescent="0.25">
      <c r="A11" s="15">
        <v>4</v>
      </c>
      <c r="B11" s="16" t="s">
        <v>15</v>
      </c>
      <c r="C11" s="27">
        <v>0</v>
      </c>
      <c r="D11" s="27">
        <v>0</v>
      </c>
      <c r="E11" s="28">
        <v>0</v>
      </c>
    </row>
    <row r="12" spans="1:5" x14ac:dyDescent="0.25">
      <c r="A12" s="15">
        <v>5</v>
      </c>
      <c r="B12" s="16" t="s">
        <v>16</v>
      </c>
      <c r="C12" s="27">
        <v>198717</v>
      </c>
      <c r="D12" s="27">
        <v>55855</v>
      </c>
      <c r="E12" s="28">
        <v>254572</v>
      </c>
    </row>
    <row r="13" spans="1:5" x14ac:dyDescent="0.25">
      <c r="A13" s="15">
        <v>6</v>
      </c>
      <c r="B13" s="16" t="s">
        <v>17</v>
      </c>
      <c r="C13" s="27">
        <v>2140129</v>
      </c>
      <c r="D13" s="27"/>
      <c r="E13" s="28">
        <v>2140129</v>
      </c>
    </row>
    <row r="14" spans="1:5" x14ac:dyDescent="0.25">
      <c r="A14" s="15">
        <v>7</v>
      </c>
      <c r="B14" s="16" t="s">
        <v>18</v>
      </c>
      <c r="C14" s="27">
        <v>0</v>
      </c>
      <c r="D14" s="27"/>
      <c r="E14" s="28">
        <v>0</v>
      </c>
    </row>
    <row r="15" spans="1:5" x14ac:dyDescent="0.25">
      <c r="A15" s="15">
        <v>8</v>
      </c>
      <c r="B15" s="16" t="s">
        <v>19</v>
      </c>
      <c r="C15" s="27">
        <v>1353556</v>
      </c>
      <c r="D15" s="27"/>
      <c r="E15" s="28">
        <v>1353556</v>
      </c>
    </row>
    <row r="16" spans="1:5" x14ac:dyDescent="0.25">
      <c r="A16" s="15">
        <v>9</v>
      </c>
      <c r="B16" s="16" t="s">
        <v>20</v>
      </c>
      <c r="C16" s="27">
        <v>924839</v>
      </c>
      <c r="D16" s="27">
        <v>5433</v>
      </c>
      <c r="E16" s="28">
        <v>930272</v>
      </c>
    </row>
    <row r="17" spans="1:5" ht="15.75" thickBot="1" x14ac:dyDescent="0.3">
      <c r="A17" s="13">
        <v>10</v>
      </c>
      <c r="B17" s="99" t="s">
        <v>21</v>
      </c>
      <c r="C17" s="100">
        <v>19103478.640000001</v>
      </c>
      <c r="D17" s="100">
        <v>6286446.2300000004</v>
      </c>
      <c r="E17" s="101">
        <v>25389924.870000001</v>
      </c>
    </row>
    <row r="18" spans="1:5" ht="15.75" thickBot="1" x14ac:dyDescent="0.3">
      <c r="A18" s="9"/>
      <c r="B18" s="10" t="s">
        <v>22</v>
      </c>
      <c r="C18" s="11"/>
      <c r="D18" s="11"/>
      <c r="E18" s="12"/>
    </row>
    <row r="19" spans="1:5" x14ac:dyDescent="0.25">
      <c r="A19" s="13">
        <v>11</v>
      </c>
      <c r="B19" s="14" t="s">
        <v>23</v>
      </c>
      <c r="C19" s="25">
        <v>4050075</v>
      </c>
      <c r="D19" s="25">
        <v>2746457</v>
      </c>
      <c r="E19" s="26">
        <v>6796532</v>
      </c>
    </row>
    <row r="20" spans="1:5" x14ac:dyDescent="0.25">
      <c r="A20" s="15">
        <v>12</v>
      </c>
      <c r="B20" s="16" t="s">
        <v>24</v>
      </c>
      <c r="C20" s="27">
        <v>408971</v>
      </c>
      <c r="D20" s="27">
        <v>2218332</v>
      </c>
      <c r="E20" s="28">
        <v>2627303</v>
      </c>
    </row>
    <row r="21" spans="1:5" x14ac:dyDescent="0.25">
      <c r="A21" s="15">
        <v>13</v>
      </c>
      <c r="B21" s="16" t="s">
        <v>25</v>
      </c>
      <c r="C21" s="27">
        <v>0</v>
      </c>
      <c r="D21" s="27">
        <v>0</v>
      </c>
      <c r="E21" s="28">
        <v>0</v>
      </c>
    </row>
    <row r="22" spans="1:5" x14ac:dyDescent="0.25">
      <c r="A22" s="13">
        <v>14</v>
      </c>
      <c r="B22" s="16" t="s">
        <v>26</v>
      </c>
      <c r="C22" s="27">
        <v>31179</v>
      </c>
      <c r="D22" s="27">
        <v>29166</v>
      </c>
      <c r="E22" s="28">
        <v>60345</v>
      </c>
    </row>
    <row r="23" spans="1:5" x14ac:dyDescent="0.25">
      <c r="A23" s="15">
        <v>15</v>
      </c>
      <c r="B23" s="16" t="s">
        <v>27</v>
      </c>
      <c r="C23" s="27">
        <v>220013</v>
      </c>
      <c r="D23" s="27">
        <v>29910</v>
      </c>
      <c r="E23" s="28">
        <v>249923</v>
      </c>
    </row>
    <row r="24" spans="1:5" x14ac:dyDescent="0.25">
      <c r="A24" s="15">
        <v>16</v>
      </c>
      <c r="B24" s="16" t="s">
        <v>28</v>
      </c>
      <c r="C24" s="27">
        <v>389800</v>
      </c>
      <c r="D24" s="27">
        <v>1359392</v>
      </c>
      <c r="E24" s="28">
        <v>1749192</v>
      </c>
    </row>
    <row r="25" spans="1:5" ht="15.75" thickBot="1" x14ac:dyDescent="0.3">
      <c r="A25" s="13">
        <v>17</v>
      </c>
      <c r="B25" s="99" t="s">
        <v>29</v>
      </c>
      <c r="C25" s="100">
        <v>5100038</v>
      </c>
      <c r="D25" s="100">
        <v>6383257</v>
      </c>
      <c r="E25" s="101">
        <v>11483295</v>
      </c>
    </row>
    <row r="26" spans="1:5" ht="15.75" thickBot="1" x14ac:dyDescent="0.3">
      <c r="A26" s="9"/>
      <c r="B26" s="10" t="s">
        <v>30</v>
      </c>
      <c r="C26" s="11"/>
      <c r="D26" s="11"/>
      <c r="E26" s="12"/>
    </row>
    <row r="27" spans="1:5" x14ac:dyDescent="0.25">
      <c r="A27" s="13">
        <v>18</v>
      </c>
      <c r="B27" s="18" t="s">
        <v>31</v>
      </c>
      <c r="C27" s="25">
        <v>2505587</v>
      </c>
      <c r="D27" s="25"/>
      <c r="E27" s="26">
        <v>2505587</v>
      </c>
    </row>
    <row r="28" spans="1:5" x14ac:dyDescent="0.25">
      <c r="A28" s="15">
        <v>19</v>
      </c>
      <c r="B28" s="19" t="s">
        <v>32</v>
      </c>
      <c r="C28" s="27">
        <v>0</v>
      </c>
      <c r="D28" s="27"/>
      <c r="E28" s="28">
        <v>0</v>
      </c>
    </row>
    <row r="29" spans="1:5" x14ac:dyDescent="0.25">
      <c r="A29" s="15">
        <v>20</v>
      </c>
      <c r="B29" s="16" t="s">
        <v>33</v>
      </c>
      <c r="C29" s="27">
        <v>0</v>
      </c>
      <c r="D29" s="27"/>
      <c r="E29" s="28">
        <v>0</v>
      </c>
    </row>
    <row r="30" spans="1:5" x14ac:dyDescent="0.25">
      <c r="A30" s="15">
        <v>21</v>
      </c>
      <c r="B30" s="19" t="s">
        <v>34</v>
      </c>
      <c r="C30" s="27">
        <v>0</v>
      </c>
      <c r="D30" s="27"/>
      <c r="E30" s="28">
        <v>0</v>
      </c>
    </row>
    <row r="31" spans="1:5" x14ac:dyDescent="0.25">
      <c r="A31" s="15">
        <v>22</v>
      </c>
      <c r="B31" s="19" t="s">
        <v>35</v>
      </c>
      <c r="C31" s="27">
        <v>11401043</v>
      </c>
      <c r="D31" s="27"/>
      <c r="E31" s="28">
        <v>11401043</v>
      </c>
    </row>
    <row r="32" spans="1:5" x14ac:dyDescent="0.25">
      <c r="A32" s="15">
        <v>23</v>
      </c>
      <c r="B32" s="19" t="s">
        <v>36</v>
      </c>
      <c r="C32" s="27">
        <v>0</v>
      </c>
      <c r="D32" s="27"/>
      <c r="E32" s="28">
        <v>0</v>
      </c>
    </row>
    <row r="33" spans="1:5" ht="15.75" thickBot="1" x14ac:dyDescent="0.3">
      <c r="A33" s="20">
        <v>24</v>
      </c>
      <c r="B33" s="99" t="s">
        <v>37</v>
      </c>
      <c r="C33" s="100">
        <v>13906630</v>
      </c>
      <c r="D33" s="27"/>
      <c r="E33" s="101">
        <v>13906630</v>
      </c>
    </row>
    <row r="34" spans="1:5" ht="15.75" thickBot="1" x14ac:dyDescent="0.3">
      <c r="A34" s="21">
        <v>25</v>
      </c>
      <c r="B34" s="22" t="s">
        <v>38</v>
      </c>
      <c r="C34" s="23">
        <f>C25+C33</f>
        <v>19006668</v>
      </c>
      <c r="D34" s="23">
        <f>D25</f>
        <v>6383257</v>
      </c>
      <c r="E34" s="24">
        <f>C34+D34</f>
        <v>25389925</v>
      </c>
    </row>
    <row r="36" spans="1:5" x14ac:dyDescent="0.25">
      <c r="B36" s="96" t="s">
        <v>111</v>
      </c>
    </row>
  </sheetData>
  <dataValidations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workbookViewId="0">
      <selection activeCell="B69" sqref="B69"/>
    </sheetView>
  </sheetViews>
  <sheetFormatPr defaultRowHeight="15" x14ac:dyDescent="0.25"/>
  <cols>
    <col min="1" max="1" width="5.5703125" style="146" customWidth="1"/>
    <col min="2" max="2" width="32.28515625" customWidth="1"/>
    <col min="3" max="3" width="18.85546875" customWidth="1"/>
    <col min="4" max="4" width="17.28515625" customWidth="1"/>
    <col min="5" max="5" width="17.5703125" customWidth="1"/>
  </cols>
  <sheetData>
    <row r="1" spans="1:5" x14ac:dyDescent="0.25">
      <c r="A1" s="144" t="s">
        <v>0</v>
      </c>
      <c r="B1" s="33" t="s">
        <v>115</v>
      </c>
      <c r="C1" s="34"/>
      <c r="D1" s="34"/>
      <c r="E1" s="34"/>
    </row>
    <row r="2" spans="1:5" x14ac:dyDescent="0.25">
      <c r="A2" s="144" t="s">
        <v>1</v>
      </c>
      <c r="B2" s="35">
        <v>43738</v>
      </c>
      <c r="C2" s="34"/>
      <c r="D2" s="34"/>
      <c r="E2" s="34"/>
    </row>
    <row r="3" spans="1:5" x14ac:dyDescent="0.25">
      <c r="A3" s="34"/>
      <c r="B3" s="36"/>
      <c r="C3" s="34"/>
      <c r="D3" s="34"/>
      <c r="E3" s="34"/>
    </row>
    <row r="4" spans="1:5" ht="23.25" thickBot="1" x14ac:dyDescent="0.3">
      <c r="A4" s="37" t="s">
        <v>39</v>
      </c>
      <c r="B4" s="38" t="s">
        <v>40</v>
      </c>
      <c r="C4" s="34"/>
      <c r="D4" s="34"/>
      <c r="E4" s="39" t="s">
        <v>4</v>
      </c>
    </row>
    <row r="5" spans="1:5" ht="15.75" thickBot="1" x14ac:dyDescent="0.3">
      <c r="A5" s="40" t="s">
        <v>5</v>
      </c>
      <c r="B5" s="41"/>
      <c r="C5" s="42" t="s">
        <v>7</v>
      </c>
      <c r="D5" s="43" t="s">
        <v>8</v>
      </c>
      <c r="E5" s="44" t="s">
        <v>9</v>
      </c>
    </row>
    <row r="6" spans="1:5" ht="15.75" thickBot="1" x14ac:dyDescent="0.3">
      <c r="A6" s="45"/>
      <c r="B6" s="46" t="s">
        <v>41</v>
      </c>
      <c r="C6" s="46"/>
      <c r="D6" s="46"/>
      <c r="E6" s="46"/>
    </row>
    <row r="7" spans="1:5" ht="15" customHeight="1" x14ac:dyDescent="0.25">
      <c r="A7" s="47">
        <v>1</v>
      </c>
      <c r="B7" s="48" t="s">
        <v>42</v>
      </c>
      <c r="C7" s="49">
        <v>0</v>
      </c>
      <c r="D7" s="50">
        <v>0</v>
      </c>
      <c r="E7" s="107">
        <f t="shared" ref="E7" si="0">C7+D7</f>
        <v>0</v>
      </c>
    </row>
    <row r="8" spans="1:5" ht="15" customHeight="1" x14ac:dyDescent="0.25">
      <c r="A8" s="47">
        <v>2</v>
      </c>
      <c r="B8" s="51" t="s">
        <v>43</v>
      </c>
      <c r="C8" s="102">
        <v>3948458</v>
      </c>
      <c r="D8" s="103">
        <v>1779074</v>
      </c>
      <c r="E8" s="104">
        <f t="shared" ref="E8:E24" si="1">C8+D8</f>
        <v>5727532</v>
      </c>
    </row>
    <row r="9" spans="1:5" ht="15" customHeight="1" x14ac:dyDescent="0.25">
      <c r="A9" s="47">
        <v>2.1</v>
      </c>
      <c r="B9" s="52" t="s">
        <v>44</v>
      </c>
      <c r="C9" s="49">
        <v>0</v>
      </c>
      <c r="D9" s="50">
        <v>0</v>
      </c>
      <c r="E9" s="105">
        <f t="shared" si="1"/>
        <v>0</v>
      </c>
    </row>
    <row r="10" spans="1:5" ht="15" customHeight="1" x14ac:dyDescent="0.25">
      <c r="A10" s="47">
        <v>2.2000000000000002</v>
      </c>
      <c r="B10" s="52" t="s">
        <v>45</v>
      </c>
      <c r="C10" s="49">
        <v>2197317</v>
      </c>
      <c r="D10" s="50">
        <v>1592805</v>
      </c>
      <c r="E10" s="105">
        <f t="shared" si="1"/>
        <v>3790122</v>
      </c>
    </row>
    <row r="11" spans="1:5" ht="15" customHeight="1" x14ac:dyDescent="0.25">
      <c r="A11" s="47">
        <v>2.2999999999999998</v>
      </c>
      <c r="B11" s="52" t="s">
        <v>46</v>
      </c>
      <c r="C11" s="49">
        <v>0</v>
      </c>
      <c r="D11" s="50">
        <v>0</v>
      </c>
      <c r="E11" s="105">
        <f t="shared" si="1"/>
        <v>0</v>
      </c>
    </row>
    <row r="12" spans="1:5" ht="15" customHeight="1" x14ac:dyDescent="0.25">
      <c r="A12" s="47">
        <v>2.4</v>
      </c>
      <c r="B12" s="52" t="s">
        <v>47</v>
      </c>
      <c r="C12" s="49">
        <v>0</v>
      </c>
      <c r="D12" s="50">
        <v>0</v>
      </c>
      <c r="E12" s="105">
        <f t="shared" si="1"/>
        <v>0</v>
      </c>
    </row>
    <row r="13" spans="1:5" ht="15" customHeight="1" x14ac:dyDescent="0.25">
      <c r="A13" s="47">
        <v>2.5</v>
      </c>
      <c r="B13" s="52" t="s">
        <v>48</v>
      </c>
      <c r="C13" s="49">
        <v>1743639</v>
      </c>
      <c r="D13" s="50">
        <v>186269</v>
      </c>
      <c r="E13" s="105">
        <f t="shared" si="1"/>
        <v>1929908</v>
      </c>
    </row>
    <row r="14" spans="1:5" ht="15" customHeight="1" x14ac:dyDescent="0.25">
      <c r="A14" s="47">
        <v>2.6</v>
      </c>
      <c r="B14" s="52" t="s">
        <v>49</v>
      </c>
      <c r="C14" s="49">
        <v>0</v>
      </c>
      <c r="D14" s="50">
        <v>0</v>
      </c>
      <c r="E14" s="105">
        <f t="shared" si="1"/>
        <v>0</v>
      </c>
    </row>
    <row r="15" spans="1:5" ht="15" customHeight="1" x14ac:dyDescent="0.25">
      <c r="A15" s="47">
        <v>2.7</v>
      </c>
      <c r="B15" s="52" t="s">
        <v>50</v>
      </c>
      <c r="C15" s="49">
        <v>7502</v>
      </c>
      <c r="D15" s="50">
        <v>0</v>
      </c>
      <c r="E15" s="105">
        <f t="shared" si="1"/>
        <v>7502</v>
      </c>
    </row>
    <row r="16" spans="1:5" ht="15" customHeight="1" x14ac:dyDescent="0.25">
      <c r="A16" s="47">
        <v>3</v>
      </c>
      <c r="B16" s="51" t="s">
        <v>51</v>
      </c>
      <c r="C16" s="102">
        <v>34306</v>
      </c>
      <c r="D16" s="103">
        <v>0</v>
      </c>
      <c r="E16" s="104">
        <f t="shared" si="1"/>
        <v>34306</v>
      </c>
    </row>
    <row r="17" spans="1:5" ht="15" customHeight="1" x14ac:dyDescent="0.25">
      <c r="A17" s="47">
        <v>3.1</v>
      </c>
      <c r="B17" s="52" t="s">
        <v>52</v>
      </c>
      <c r="C17" s="49">
        <v>0</v>
      </c>
      <c r="D17" s="50">
        <v>0</v>
      </c>
      <c r="E17" s="105">
        <f t="shared" si="1"/>
        <v>0</v>
      </c>
    </row>
    <row r="18" spans="1:5" ht="15" customHeight="1" x14ac:dyDescent="0.25">
      <c r="A18" s="47">
        <v>3.2</v>
      </c>
      <c r="B18" s="52" t="s">
        <v>53</v>
      </c>
      <c r="C18" s="49">
        <v>0</v>
      </c>
      <c r="D18" s="50">
        <v>0</v>
      </c>
      <c r="E18" s="105">
        <f t="shared" si="1"/>
        <v>0</v>
      </c>
    </row>
    <row r="19" spans="1:5" ht="15" customHeight="1" x14ac:dyDescent="0.25">
      <c r="A19" s="47">
        <v>3.3</v>
      </c>
      <c r="B19" s="52" t="s">
        <v>54</v>
      </c>
      <c r="C19" s="49">
        <v>0</v>
      </c>
      <c r="D19" s="50">
        <v>0</v>
      </c>
      <c r="E19" s="105">
        <f t="shared" si="1"/>
        <v>0</v>
      </c>
    </row>
    <row r="20" spans="1:5" ht="15" customHeight="1" x14ac:dyDescent="0.25">
      <c r="A20" s="47">
        <v>3.4</v>
      </c>
      <c r="B20" s="52" t="s">
        <v>55</v>
      </c>
      <c r="C20" s="49">
        <v>34306</v>
      </c>
      <c r="D20" s="50">
        <v>0</v>
      </c>
      <c r="E20" s="105">
        <f t="shared" si="1"/>
        <v>34306</v>
      </c>
    </row>
    <row r="21" spans="1:5" ht="15" customHeight="1" x14ac:dyDescent="0.25">
      <c r="A21" s="47">
        <v>4</v>
      </c>
      <c r="B21" s="53" t="s">
        <v>56</v>
      </c>
      <c r="C21" s="49">
        <v>758789</v>
      </c>
      <c r="D21" s="50">
        <v>776727</v>
      </c>
      <c r="E21" s="104">
        <f t="shared" si="1"/>
        <v>1535516</v>
      </c>
    </row>
    <row r="22" spans="1:5" ht="15" customHeight="1" x14ac:dyDescent="0.25">
      <c r="A22" s="47">
        <v>5</v>
      </c>
      <c r="B22" s="53" t="s">
        <v>57</v>
      </c>
      <c r="C22" s="49">
        <v>0</v>
      </c>
      <c r="D22" s="50">
        <v>0</v>
      </c>
      <c r="E22" s="104">
        <f t="shared" si="1"/>
        <v>0</v>
      </c>
    </row>
    <row r="23" spans="1:5" ht="15" customHeight="1" x14ac:dyDescent="0.25">
      <c r="A23" s="54">
        <v>6</v>
      </c>
      <c r="B23" s="55" t="s">
        <v>58</v>
      </c>
      <c r="C23" s="56">
        <v>0</v>
      </c>
      <c r="D23" s="57">
        <v>0</v>
      </c>
      <c r="E23" s="106">
        <f t="shared" si="1"/>
        <v>0</v>
      </c>
    </row>
    <row r="24" spans="1:5" ht="15" customHeight="1" thickBot="1" x14ac:dyDescent="0.3">
      <c r="A24" s="69">
        <v>7</v>
      </c>
      <c r="B24" s="111" t="s">
        <v>59</v>
      </c>
      <c r="C24" s="112">
        <f>SUM(C7:C8,C21:C23,C16)</f>
        <v>4741553</v>
      </c>
      <c r="D24" s="112">
        <f>SUM(D7:D8,D21:D23,D16)</f>
        <v>2555801</v>
      </c>
      <c r="E24" s="113">
        <f t="shared" si="1"/>
        <v>7297354</v>
      </c>
    </row>
    <row r="25" spans="1:5" ht="15" customHeight="1" thickBot="1" x14ac:dyDescent="0.3">
      <c r="A25" s="58"/>
      <c r="B25" s="46" t="s">
        <v>60</v>
      </c>
      <c r="C25" s="46"/>
      <c r="D25" s="46"/>
      <c r="E25" s="46"/>
    </row>
    <row r="26" spans="1:5" ht="15" customHeight="1" x14ac:dyDescent="0.25">
      <c r="A26" s="47">
        <v>8</v>
      </c>
      <c r="B26" s="59" t="s">
        <v>61</v>
      </c>
      <c r="C26" s="60">
        <v>534013</v>
      </c>
      <c r="D26" s="61">
        <v>340136</v>
      </c>
      <c r="E26" s="107">
        <f>C26+D26</f>
        <v>874149</v>
      </c>
    </row>
    <row r="27" spans="1:5" ht="15" customHeight="1" x14ac:dyDescent="0.25">
      <c r="A27" s="47">
        <v>9</v>
      </c>
      <c r="B27" s="62" t="s">
        <v>62</v>
      </c>
      <c r="C27" s="63">
        <v>67059</v>
      </c>
      <c r="D27" s="64">
        <v>185593</v>
      </c>
      <c r="E27" s="104">
        <f>C27+D27</f>
        <v>252652</v>
      </c>
    </row>
    <row r="28" spans="1:5" ht="15" customHeight="1" x14ac:dyDescent="0.25">
      <c r="A28" s="47">
        <v>10</v>
      </c>
      <c r="B28" s="62" t="s">
        <v>63</v>
      </c>
      <c r="C28" s="63">
        <v>5339</v>
      </c>
      <c r="D28" s="64"/>
      <c r="E28" s="104">
        <f>C28+D28</f>
        <v>5339</v>
      </c>
    </row>
    <row r="29" spans="1:5" ht="15" customHeight="1" x14ac:dyDescent="0.25">
      <c r="A29" s="47">
        <v>11</v>
      </c>
      <c r="B29" s="62" t="s">
        <v>64</v>
      </c>
      <c r="C29" s="63">
        <v>0</v>
      </c>
      <c r="D29" s="64">
        <v>0</v>
      </c>
      <c r="E29" s="104">
        <f t="shared" ref="E29:E34" si="2">C29+D29</f>
        <v>0</v>
      </c>
    </row>
    <row r="30" spans="1:5" ht="15" customHeight="1" x14ac:dyDescent="0.25">
      <c r="A30" s="47">
        <v>12</v>
      </c>
      <c r="B30" s="62" t="s">
        <v>65</v>
      </c>
      <c r="C30" s="63">
        <v>0</v>
      </c>
      <c r="D30" s="64">
        <v>0</v>
      </c>
      <c r="E30" s="104">
        <f t="shared" si="2"/>
        <v>0</v>
      </c>
    </row>
    <row r="31" spans="1:5" ht="15" customHeight="1" x14ac:dyDescent="0.25">
      <c r="A31" s="47">
        <v>13</v>
      </c>
      <c r="B31" s="62" t="s">
        <v>66</v>
      </c>
      <c r="C31" s="63">
        <v>0</v>
      </c>
      <c r="D31" s="64">
        <v>0</v>
      </c>
      <c r="E31" s="104">
        <f t="shared" si="2"/>
        <v>0</v>
      </c>
    </row>
    <row r="32" spans="1:5" ht="15" customHeight="1" x14ac:dyDescent="0.25">
      <c r="A32" s="47">
        <v>14</v>
      </c>
      <c r="B32" s="65" t="s">
        <v>67</v>
      </c>
      <c r="C32" s="63">
        <v>0</v>
      </c>
      <c r="D32" s="64">
        <v>0</v>
      </c>
      <c r="E32" s="104">
        <f t="shared" si="2"/>
        <v>0</v>
      </c>
    </row>
    <row r="33" spans="1:5" ht="15" customHeight="1" thickBot="1" x14ac:dyDescent="0.3">
      <c r="A33" s="66">
        <v>15</v>
      </c>
      <c r="B33" s="67" t="s">
        <v>68</v>
      </c>
      <c r="C33" s="108">
        <f>SUM(C26:C32)</f>
        <v>606411</v>
      </c>
      <c r="D33" s="109">
        <f>SUM(D26:D32)</f>
        <v>525729</v>
      </c>
      <c r="E33" s="110">
        <f t="shared" si="2"/>
        <v>1132140</v>
      </c>
    </row>
    <row r="34" spans="1:5" ht="15" customHeight="1" thickBot="1" x14ac:dyDescent="0.3">
      <c r="A34" s="86">
        <v>16</v>
      </c>
      <c r="B34" s="114" t="s">
        <v>69</v>
      </c>
      <c r="C34" s="112">
        <f>C24-C33</f>
        <v>4135142</v>
      </c>
      <c r="D34" s="115">
        <f>D24-D33</f>
        <v>2030072</v>
      </c>
      <c r="E34" s="113">
        <f t="shared" si="2"/>
        <v>6165214</v>
      </c>
    </row>
    <row r="35" spans="1:5" ht="15" customHeight="1" thickBot="1" x14ac:dyDescent="0.3">
      <c r="A35" s="68"/>
      <c r="B35" s="46" t="s">
        <v>70</v>
      </c>
      <c r="C35" s="46"/>
      <c r="D35" s="46"/>
      <c r="E35" s="46"/>
    </row>
    <row r="36" spans="1:5" ht="15" customHeight="1" x14ac:dyDescent="0.25">
      <c r="A36" s="69">
        <v>17</v>
      </c>
      <c r="B36" s="70" t="s">
        <v>71</v>
      </c>
      <c r="C36" s="116">
        <f>C37-C38</f>
        <v>59986</v>
      </c>
      <c r="D36" s="117">
        <f>D37-D38</f>
        <v>33926</v>
      </c>
      <c r="E36" s="107">
        <f t="shared" ref="E36:E44" si="3">C36+D36</f>
        <v>93912</v>
      </c>
    </row>
    <row r="37" spans="1:5" ht="15" customHeight="1" x14ac:dyDescent="0.25">
      <c r="A37" s="47">
        <v>17.100000000000001</v>
      </c>
      <c r="B37" s="71" t="s">
        <v>72</v>
      </c>
      <c r="C37" s="49">
        <v>62392</v>
      </c>
      <c r="D37" s="50">
        <v>33926</v>
      </c>
      <c r="E37" s="105">
        <f t="shared" si="3"/>
        <v>96318</v>
      </c>
    </row>
    <row r="38" spans="1:5" ht="15" customHeight="1" x14ac:dyDescent="0.25">
      <c r="A38" s="47">
        <v>17.2</v>
      </c>
      <c r="B38" s="71" t="s">
        <v>73</v>
      </c>
      <c r="C38" s="49">
        <v>2406</v>
      </c>
      <c r="D38" s="50">
        <v>0</v>
      </c>
      <c r="E38" s="105">
        <f t="shared" si="3"/>
        <v>2406</v>
      </c>
    </row>
    <row r="39" spans="1:5" ht="15" customHeight="1" x14ac:dyDescent="0.25">
      <c r="A39" s="47">
        <v>18</v>
      </c>
      <c r="B39" s="53" t="s">
        <v>74</v>
      </c>
      <c r="C39" s="63">
        <v>0</v>
      </c>
      <c r="D39" s="64">
        <v>0</v>
      </c>
      <c r="E39" s="104">
        <f t="shared" si="3"/>
        <v>0</v>
      </c>
    </row>
    <row r="40" spans="1:5" ht="15" customHeight="1" x14ac:dyDescent="0.25">
      <c r="A40" s="47">
        <v>19</v>
      </c>
      <c r="B40" s="53" t="s">
        <v>75</v>
      </c>
      <c r="C40" s="63">
        <v>0</v>
      </c>
      <c r="D40" s="64">
        <v>0</v>
      </c>
      <c r="E40" s="104">
        <f t="shared" si="3"/>
        <v>0</v>
      </c>
    </row>
    <row r="41" spans="1:5" ht="15" customHeight="1" x14ac:dyDescent="0.25">
      <c r="A41" s="47">
        <v>20</v>
      </c>
      <c r="B41" s="53" t="s">
        <v>76</v>
      </c>
      <c r="C41" s="63">
        <v>0</v>
      </c>
      <c r="D41" s="64">
        <v>30473</v>
      </c>
      <c r="E41" s="104">
        <f t="shared" si="3"/>
        <v>30473</v>
      </c>
    </row>
    <row r="42" spans="1:5" ht="15" customHeight="1" x14ac:dyDescent="0.25">
      <c r="A42" s="47">
        <v>21</v>
      </c>
      <c r="B42" s="53" t="s">
        <v>77</v>
      </c>
      <c r="C42" s="63">
        <v>0</v>
      </c>
      <c r="D42" s="64">
        <v>-88023</v>
      </c>
      <c r="E42" s="104">
        <f t="shared" si="3"/>
        <v>-88023</v>
      </c>
    </row>
    <row r="43" spans="1:5" ht="15" customHeight="1" x14ac:dyDescent="0.25">
      <c r="A43" s="47">
        <v>22</v>
      </c>
      <c r="B43" s="53" t="s">
        <v>78</v>
      </c>
      <c r="C43" s="63">
        <v>0</v>
      </c>
      <c r="D43" s="64">
        <v>-214</v>
      </c>
      <c r="E43" s="104">
        <f t="shared" si="3"/>
        <v>-214</v>
      </c>
    </row>
    <row r="44" spans="1:5" ht="15" customHeight="1" x14ac:dyDescent="0.25">
      <c r="A44" s="54">
        <v>23</v>
      </c>
      <c r="B44" s="55" t="s">
        <v>79</v>
      </c>
      <c r="C44" s="72">
        <v>39796</v>
      </c>
      <c r="D44" s="73">
        <v>6901</v>
      </c>
      <c r="E44" s="106">
        <f t="shared" si="3"/>
        <v>46697</v>
      </c>
    </row>
    <row r="45" spans="1:5" ht="15" customHeight="1" thickBot="1" x14ac:dyDescent="0.3">
      <c r="A45" s="69">
        <v>24</v>
      </c>
      <c r="B45" s="114" t="s">
        <v>80</v>
      </c>
      <c r="C45" s="112">
        <f>SUM(C36,C39:C44)</f>
        <v>99782</v>
      </c>
      <c r="D45" s="115">
        <f>SUM(D36,D39:D44)</f>
        <v>-16937</v>
      </c>
      <c r="E45" s="113">
        <f t="shared" ref="E45" si="4">C45+D45</f>
        <v>82845</v>
      </c>
    </row>
    <row r="46" spans="1:5" ht="15" customHeight="1" thickBot="1" x14ac:dyDescent="0.3">
      <c r="A46" s="58"/>
      <c r="B46" s="46" t="s">
        <v>81</v>
      </c>
      <c r="C46" s="46"/>
      <c r="D46" s="46"/>
      <c r="E46" s="46"/>
    </row>
    <row r="47" spans="1:5" ht="15" customHeight="1" x14ac:dyDescent="0.25">
      <c r="A47" s="47">
        <v>25</v>
      </c>
      <c r="B47" s="48" t="s">
        <v>82</v>
      </c>
      <c r="C47" s="63">
        <v>65328</v>
      </c>
      <c r="D47" s="64">
        <v>0</v>
      </c>
      <c r="E47" s="118">
        <f t="shared" ref="E47:E54" si="5">C47+D47</f>
        <v>65328</v>
      </c>
    </row>
    <row r="48" spans="1:5" ht="15" customHeight="1" x14ac:dyDescent="0.25">
      <c r="A48" s="47">
        <v>26</v>
      </c>
      <c r="B48" s="53" t="s">
        <v>83</v>
      </c>
      <c r="C48" s="63">
        <v>776651</v>
      </c>
      <c r="D48" s="64">
        <v>0</v>
      </c>
      <c r="E48" s="119">
        <f t="shared" si="5"/>
        <v>776651</v>
      </c>
    </row>
    <row r="49" spans="1:5" ht="15" customHeight="1" x14ac:dyDescent="0.25">
      <c r="A49" s="47">
        <v>27</v>
      </c>
      <c r="B49" s="53" t="s">
        <v>84</v>
      </c>
      <c r="C49" s="63">
        <v>0</v>
      </c>
      <c r="D49" s="64">
        <v>0</v>
      </c>
      <c r="E49" s="119">
        <f t="shared" si="5"/>
        <v>0</v>
      </c>
    </row>
    <row r="50" spans="1:5" ht="15" customHeight="1" x14ac:dyDescent="0.25">
      <c r="A50" s="47">
        <v>28</v>
      </c>
      <c r="B50" s="53" t="s">
        <v>85</v>
      </c>
      <c r="C50" s="63">
        <v>348212</v>
      </c>
      <c r="D50" s="64">
        <v>0</v>
      </c>
      <c r="E50" s="119">
        <f t="shared" si="5"/>
        <v>348212</v>
      </c>
    </row>
    <row r="51" spans="1:5" ht="15" customHeight="1" x14ac:dyDescent="0.25">
      <c r="A51" s="47">
        <v>29</v>
      </c>
      <c r="B51" s="53" t="s">
        <v>86</v>
      </c>
      <c r="C51" s="63">
        <v>0</v>
      </c>
      <c r="D51" s="64">
        <v>0</v>
      </c>
      <c r="E51" s="119">
        <f t="shared" si="5"/>
        <v>0</v>
      </c>
    </row>
    <row r="52" spans="1:5" ht="15" customHeight="1" x14ac:dyDescent="0.25">
      <c r="A52" s="47">
        <v>30</v>
      </c>
      <c r="B52" s="53" t="s">
        <v>87</v>
      </c>
      <c r="C52" s="63">
        <v>294473</v>
      </c>
      <c r="D52" s="64">
        <v>0</v>
      </c>
      <c r="E52" s="119">
        <f t="shared" si="5"/>
        <v>294473</v>
      </c>
    </row>
    <row r="53" spans="1:5" ht="15" customHeight="1" x14ac:dyDescent="0.25">
      <c r="A53" s="54">
        <v>31</v>
      </c>
      <c r="B53" s="74" t="s">
        <v>88</v>
      </c>
      <c r="C53" s="120">
        <f>SUM(C47:C52)</f>
        <v>1484664</v>
      </c>
      <c r="D53" s="121">
        <f>SUM(D47:D52)</f>
        <v>0</v>
      </c>
      <c r="E53" s="122">
        <f t="shared" si="5"/>
        <v>1484664</v>
      </c>
    </row>
    <row r="54" spans="1:5" ht="15" customHeight="1" thickBot="1" x14ac:dyDescent="0.3">
      <c r="A54" s="69">
        <v>32</v>
      </c>
      <c r="B54" s="123" t="s">
        <v>89</v>
      </c>
      <c r="C54" s="124">
        <f>C45-C53</f>
        <v>-1384882</v>
      </c>
      <c r="D54" s="125">
        <f>D45-D53</f>
        <v>-16937</v>
      </c>
      <c r="E54" s="126">
        <f t="shared" si="5"/>
        <v>-1401819</v>
      </c>
    </row>
    <row r="55" spans="1:5" ht="15" customHeight="1" thickBot="1" x14ac:dyDescent="0.3">
      <c r="A55" s="127"/>
      <c r="B55" s="127"/>
      <c r="C55" s="128"/>
      <c r="D55" s="128"/>
      <c r="E55" s="128"/>
    </row>
    <row r="56" spans="1:5" ht="15" customHeight="1" thickBot="1" x14ac:dyDescent="0.3">
      <c r="A56" s="47">
        <v>33</v>
      </c>
      <c r="B56" s="90" t="s">
        <v>90</v>
      </c>
      <c r="C56" s="129">
        <f>C34+C54</f>
        <v>2750260</v>
      </c>
      <c r="D56" s="130">
        <f>D34+D54</f>
        <v>2013135</v>
      </c>
      <c r="E56" s="131">
        <f>C56+D56</f>
        <v>4763395</v>
      </c>
    </row>
    <row r="57" spans="1:5" ht="15" customHeight="1" thickBot="1" x14ac:dyDescent="0.3">
      <c r="A57" s="75"/>
      <c r="B57" s="76"/>
      <c r="C57" s="77"/>
      <c r="D57" s="78"/>
      <c r="E57" s="77"/>
    </row>
    <row r="58" spans="1:5" ht="15" customHeight="1" x14ac:dyDescent="0.25">
      <c r="A58" s="47">
        <v>34</v>
      </c>
      <c r="B58" s="48" t="s">
        <v>91</v>
      </c>
      <c r="C58" s="79">
        <v>3635919</v>
      </c>
      <c r="D58" s="132"/>
      <c r="E58" s="118">
        <f>C58</f>
        <v>3635919</v>
      </c>
    </row>
    <row r="59" spans="1:5" ht="15" customHeight="1" x14ac:dyDescent="0.25">
      <c r="A59" s="47">
        <v>35</v>
      </c>
      <c r="B59" s="53" t="s">
        <v>92</v>
      </c>
      <c r="C59" s="80">
        <v>0</v>
      </c>
      <c r="D59" s="133"/>
      <c r="E59" s="119">
        <f>C59</f>
        <v>0</v>
      </c>
    </row>
    <row r="60" spans="1:5" ht="15" customHeight="1" x14ac:dyDescent="0.25">
      <c r="A60" s="54">
        <v>36</v>
      </c>
      <c r="B60" s="55" t="s">
        <v>93</v>
      </c>
      <c r="C60" s="81">
        <v>-3917846</v>
      </c>
      <c r="D60" s="121"/>
      <c r="E60" s="122">
        <f>C60</f>
        <v>-3917846</v>
      </c>
    </row>
    <row r="61" spans="1:5" ht="15" customHeight="1" thickBot="1" x14ac:dyDescent="0.3">
      <c r="A61" s="82">
        <v>37</v>
      </c>
      <c r="B61" s="114" t="s">
        <v>94</v>
      </c>
      <c r="C61" s="134">
        <f>SUM(C58:C60)</f>
        <v>-281927</v>
      </c>
      <c r="D61" s="135"/>
      <c r="E61" s="136">
        <f>C61</f>
        <v>-281927</v>
      </c>
    </row>
    <row r="62" spans="1:5" ht="15" customHeight="1" thickBot="1" x14ac:dyDescent="0.3">
      <c r="A62" s="83"/>
      <c r="B62" s="84"/>
      <c r="C62" s="85"/>
      <c r="D62" s="85"/>
      <c r="E62" s="137"/>
    </row>
    <row r="63" spans="1:5" ht="15" customHeight="1" thickBot="1" x14ac:dyDescent="0.3">
      <c r="A63" s="86">
        <v>38</v>
      </c>
      <c r="B63" s="87" t="s">
        <v>95</v>
      </c>
      <c r="C63" s="129">
        <f>C56-C61</f>
        <v>3032187</v>
      </c>
      <c r="D63" s="130">
        <f>D56</f>
        <v>2013135</v>
      </c>
      <c r="E63" s="131">
        <f>C63+D63</f>
        <v>5045322</v>
      </c>
    </row>
    <row r="64" spans="1:5" ht="15" customHeight="1" thickBot="1" x14ac:dyDescent="0.3">
      <c r="A64" s="86">
        <v>39</v>
      </c>
      <c r="B64" s="88" t="s">
        <v>96</v>
      </c>
      <c r="C64" s="89">
        <v>0</v>
      </c>
      <c r="D64" s="138"/>
      <c r="E64" s="137">
        <f>C64</f>
        <v>0</v>
      </c>
    </row>
    <row r="65" spans="1:5" ht="15" customHeight="1" thickBot="1" x14ac:dyDescent="0.3">
      <c r="A65" s="86">
        <v>40</v>
      </c>
      <c r="B65" s="90" t="s">
        <v>97</v>
      </c>
      <c r="C65" s="129">
        <f>C63-C64</f>
        <v>3032187</v>
      </c>
      <c r="D65" s="130">
        <f>D63</f>
        <v>2013135</v>
      </c>
      <c r="E65" s="131">
        <f>C65+D65</f>
        <v>5045322</v>
      </c>
    </row>
    <row r="66" spans="1:5" ht="15" customHeight="1" thickBot="1" x14ac:dyDescent="0.3">
      <c r="A66" s="86">
        <v>41</v>
      </c>
      <c r="B66" s="91" t="s">
        <v>98</v>
      </c>
      <c r="C66" s="92">
        <v>0</v>
      </c>
      <c r="D66" s="139"/>
      <c r="E66" s="140">
        <f>C66</f>
        <v>0</v>
      </c>
    </row>
    <row r="67" spans="1:5" ht="15" customHeight="1" thickBot="1" x14ac:dyDescent="0.3">
      <c r="A67" s="145">
        <v>42</v>
      </c>
      <c r="B67" s="141" t="s">
        <v>99</v>
      </c>
      <c r="C67" s="142">
        <f>C65+C66</f>
        <v>3032187</v>
      </c>
      <c r="D67" s="142">
        <f>D65</f>
        <v>2013135</v>
      </c>
      <c r="E67" s="143">
        <f>C67+D67</f>
        <v>5045322</v>
      </c>
    </row>
    <row r="68" spans="1:5" ht="15.75" thickTop="1" x14ac:dyDescent="0.25">
      <c r="A68" s="93"/>
      <c r="B68" s="34"/>
      <c r="C68" s="94"/>
      <c r="D68" s="94"/>
      <c r="E68" s="94"/>
    </row>
    <row r="69" spans="1:5" x14ac:dyDescent="0.25">
      <c r="A69" s="95"/>
      <c r="B69" s="96" t="s">
        <v>111</v>
      </c>
      <c r="C69" s="97"/>
      <c r="D69" s="97"/>
      <c r="E69" s="97"/>
    </row>
    <row r="70" spans="1:5" x14ac:dyDescent="0.25">
      <c r="A70" s="95"/>
      <c r="B70" s="96"/>
      <c r="C70" s="97"/>
      <c r="D70" s="97"/>
      <c r="E70" s="97"/>
    </row>
    <row r="71" spans="1:5" x14ac:dyDescent="0.25">
      <c r="A71" s="95"/>
      <c r="B71" s="96"/>
      <c r="C71" s="97"/>
      <c r="D71" s="97"/>
      <c r="E71" s="97"/>
    </row>
    <row r="72" spans="1:5" x14ac:dyDescent="0.25">
      <c r="A72" s="96"/>
      <c r="B72" s="97"/>
      <c r="C72" s="97"/>
      <c r="D72" s="97"/>
      <c r="E72" s="97"/>
    </row>
    <row r="73" spans="1:5" x14ac:dyDescent="0.25">
      <c r="A73" s="96"/>
      <c r="B73" s="98"/>
      <c r="C73" s="98"/>
      <c r="D73" s="98"/>
      <c r="E73" s="98"/>
    </row>
    <row r="74" spans="1:5" x14ac:dyDescent="0.25">
      <c r="A74" s="98"/>
      <c r="B74" s="98"/>
      <c r="C74" s="98"/>
      <c r="D74" s="98"/>
      <c r="E74" s="9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tabSelected="1" zoomScale="80" zoomScaleNormal="80" zoomScaleSheetLayoutView="90" workbookViewId="0">
      <selection activeCell="A4" sqref="A4:C4"/>
    </sheetView>
  </sheetViews>
  <sheetFormatPr defaultColWidth="9.140625" defaultRowHeight="12" customHeight="1" x14ac:dyDescent="0.2"/>
  <cols>
    <col min="1" max="1" width="6" style="150" customWidth="1"/>
    <col min="2" max="2" width="66.42578125" style="150" customWidth="1"/>
    <col min="3" max="3" width="18.85546875" style="150" customWidth="1"/>
    <col min="4" max="16384" width="9.140625" style="150"/>
  </cols>
  <sheetData>
    <row r="1" spans="1:3" ht="12" customHeight="1" x14ac:dyDescent="0.2">
      <c r="A1" s="147" t="s">
        <v>0</v>
      </c>
      <c r="B1" s="148" t="s">
        <v>100</v>
      </c>
      <c r="C1" s="149"/>
    </row>
    <row r="2" spans="1:3" ht="12" customHeight="1" x14ac:dyDescent="0.2">
      <c r="A2" s="147" t="s">
        <v>1</v>
      </c>
      <c r="B2" s="151" t="s">
        <v>116</v>
      </c>
      <c r="C2" s="152"/>
    </row>
    <row r="3" spans="1:3" ht="12" customHeight="1" thickBot="1" x14ac:dyDescent="0.25">
      <c r="A3" s="153"/>
      <c r="B3" s="154" t="s">
        <v>101</v>
      </c>
      <c r="C3" s="155"/>
    </row>
    <row r="4" spans="1:3" ht="12" customHeight="1" x14ac:dyDescent="0.2">
      <c r="A4" s="184" t="s">
        <v>102</v>
      </c>
      <c r="B4" s="185"/>
      <c r="C4" s="186"/>
    </row>
    <row r="5" spans="1:3" s="157" customFormat="1" ht="19.5" customHeight="1" x14ac:dyDescent="0.25">
      <c r="A5" s="156">
        <v>1</v>
      </c>
      <c r="B5" s="180" t="s">
        <v>103</v>
      </c>
      <c r="C5" s="181"/>
    </row>
    <row r="6" spans="1:3" s="157" customFormat="1" ht="19.5" customHeight="1" x14ac:dyDescent="0.25">
      <c r="A6" s="156">
        <v>2</v>
      </c>
      <c r="B6" s="180" t="s">
        <v>114</v>
      </c>
      <c r="C6" s="181"/>
    </row>
    <row r="7" spans="1:3" s="157" customFormat="1" ht="24" customHeight="1" x14ac:dyDescent="0.25">
      <c r="A7" s="156">
        <v>3</v>
      </c>
      <c r="B7" s="187" t="s">
        <v>112</v>
      </c>
      <c r="C7" s="188"/>
    </row>
    <row r="8" spans="1:3" ht="12" customHeight="1" x14ac:dyDescent="0.2">
      <c r="A8" s="156">
        <v>4</v>
      </c>
      <c r="B8" s="182" t="s">
        <v>113</v>
      </c>
      <c r="C8" s="183"/>
    </row>
    <row r="9" spans="1:3" ht="12" customHeight="1" x14ac:dyDescent="0.2">
      <c r="A9" s="156">
        <v>5</v>
      </c>
      <c r="B9" s="182"/>
      <c r="C9" s="183"/>
    </row>
    <row r="10" spans="1:3" ht="12" customHeight="1" x14ac:dyDescent="0.2">
      <c r="A10" s="158"/>
      <c r="B10" s="159"/>
      <c r="C10" s="160"/>
    </row>
    <row r="11" spans="1:3" ht="12" customHeight="1" x14ac:dyDescent="0.2">
      <c r="A11" s="177" t="s">
        <v>106</v>
      </c>
      <c r="B11" s="178"/>
      <c r="C11" s="179"/>
    </row>
    <row r="12" spans="1:3" ht="12" customHeight="1" x14ac:dyDescent="0.2">
      <c r="A12" s="156">
        <v>1</v>
      </c>
      <c r="B12" s="180" t="s">
        <v>104</v>
      </c>
      <c r="C12" s="181"/>
    </row>
    <row r="13" spans="1:3" ht="12" customHeight="1" x14ac:dyDescent="0.2">
      <c r="A13" s="156">
        <v>2</v>
      </c>
      <c r="B13" s="182" t="s">
        <v>105</v>
      </c>
      <c r="C13" s="183"/>
    </row>
    <row r="14" spans="1:3" ht="12" customHeight="1" x14ac:dyDescent="0.2">
      <c r="A14" s="156"/>
      <c r="B14" s="180"/>
      <c r="C14" s="181"/>
    </row>
    <row r="15" spans="1:3" ht="12" customHeight="1" x14ac:dyDescent="0.2">
      <c r="A15" s="156"/>
      <c r="B15" s="182"/>
      <c r="C15" s="183"/>
    </row>
    <row r="16" spans="1:3" ht="12" customHeight="1" x14ac:dyDescent="0.2">
      <c r="A16" s="156"/>
      <c r="B16" s="182"/>
      <c r="C16" s="183"/>
    </row>
    <row r="17" spans="1:4" ht="12" customHeight="1" x14ac:dyDescent="0.2">
      <c r="A17" s="158"/>
      <c r="B17" s="159"/>
      <c r="C17" s="160"/>
    </row>
    <row r="18" spans="1:4" ht="12" customHeight="1" x14ac:dyDescent="0.2">
      <c r="A18" s="173" t="s">
        <v>107</v>
      </c>
      <c r="B18" s="174"/>
      <c r="C18" s="175"/>
    </row>
    <row r="19" spans="1:4" ht="12" customHeight="1" x14ac:dyDescent="0.2">
      <c r="A19" s="161"/>
      <c r="B19" s="162" t="s">
        <v>108</v>
      </c>
      <c r="C19" s="163" t="s">
        <v>109</v>
      </c>
    </row>
    <row r="20" spans="1:4" ht="12" customHeight="1" x14ac:dyDescent="0.2">
      <c r="A20" s="161">
        <v>1</v>
      </c>
      <c r="B20" s="164" t="s">
        <v>104</v>
      </c>
      <c r="C20" s="165">
        <v>0.48499999999999999</v>
      </c>
    </row>
    <row r="21" spans="1:4" ht="12" customHeight="1" x14ac:dyDescent="0.2">
      <c r="A21" s="161">
        <v>2</v>
      </c>
      <c r="B21" s="164" t="s">
        <v>103</v>
      </c>
      <c r="C21" s="165">
        <v>0.48870000000000002</v>
      </c>
    </row>
    <row r="22" spans="1:4" ht="12" customHeight="1" x14ac:dyDescent="0.2">
      <c r="A22" s="161">
        <v>3</v>
      </c>
      <c r="B22" s="164"/>
      <c r="C22" s="165"/>
    </row>
    <row r="23" spans="1:4" ht="12" customHeight="1" x14ac:dyDescent="0.2">
      <c r="A23" s="161">
        <v>4</v>
      </c>
      <c r="B23" s="164"/>
      <c r="C23" s="165"/>
    </row>
    <row r="24" spans="1:4" ht="12" customHeight="1" x14ac:dyDescent="0.2">
      <c r="A24" s="161">
        <v>5</v>
      </c>
      <c r="B24" s="164"/>
      <c r="C24" s="165"/>
    </row>
    <row r="25" spans="1:4" ht="12" customHeight="1" x14ac:dyDescent="0.2">
      <c r="A25" s="161">
        <v>6</v>
      </c>
      <c r="B25" s="164"/>
      <c r="C25" s="165"/>
    </row>
    <row r="26" spans="1:4" ht="12" customHeight="1" x14ac:dyDescent="0.2">
      <c r="A26" s="161">
        <v>7</v>
      </c>
      <c r="B26" s="164"/>
      <c r="C26" s="165"/>
    </row>
    <row r="27" spans="1:4" ht="12" customHeight="1" x14ac:dyDescent="0.2">
      <c r="A27" s="161">
        <v>8</v>
      </c>
      <c r="B27" s="164"/>
      <c r="C27" s="165"/>
    </row>
    <row r="28" spans="1:4" ht="12" customHeight="1" x14ac:dyDescent="0.2">
      <c r="A28" s="161">
        <v>9</v>
      </c>
      <c r="B28" s="164"/>
      <c r="C28" s="165"/>
    </row>
    <row r="29" spans="1:4" ht="12" customHeight="1" x14ac:dyDescent="0.2">
      <c r="A29" s="161">
        <v>10</v>
      </c>
      <c r="B29" s="164"/>
      <c r="C29" s="165"/>
    </row>
    <row r="30" spans="1:4" ht="12" customHeight="1" x14ac:dyDescent="0.2">
      <c r="A30" s="158"/>
      <c r="B30" s="166"/>
      <c r="C30" s="167"/>
      <c r="D30" s="168"/>
    </row>
    <row r="31" spans="1:4" ht="12" customHeight="1" x14ac:dyDescent="0.2">
      <c r="A31" s="173" t="s">
        <v>110</v>
      </c>
      <c r="B31" s="174"/>
      <c r="C31" s="174"/>
      <c r="D31" s="168"/>
    </row>
    <row r="32" spans="1:4" ht="12" customHeight="1" x14ac:dyDescent="0.2">
      <c r="A32" s="161"/>
      <c r="B32" s="162" t="s">
        <v>108</v>
      </c>
      <c r="C32" s="163" t="s">
        <v>109</v>
      </c>
    </row>
    <row r="33" spans="1:3" ht="12" customHeight="1" x14ac:dyDescent="0.2">
      <c r="A33" s="161">
        <v>1</v>
      </c>
      <c r="B33" s="164" t="s">
        <v>104</v>
      </c>
      <c r="C33" s="165">
        <v>0.48499999999999999</v>
      </c>
    </row>
    <row r="34" spans="1:3" ht="12" customHeight="1" x14ac:dyDescent="0.2">
      <c r="A34" s="161">
        <v>2</v>
      </c>
      <c r="B34" s="164" t="s">
        <v>103</v>
      </c>
      <c r="C34" s="165">
        <v>0.48870000000000002</v>
      </c>
    </row>
    <row r="35" spans="1:3" ht="12" customHeight="1" x14ac:dyDescent="0.2">
      <c r="A35" s="161">
        <v>3</v>
      </c>
      <c r="B35" s="162"/>
      <c r="C35" s="163"/>
    </row>
    <row r="36" spans="1:3" ht="12" customHeight="1" x14ac:dyDescent="0.2">
      <c r="A36" s="161">
        <v>4</v>
      </c>
      <c r="B36" s="162"/>
      <c r="C36" s="163"/>
    </row>
    <row r="37" spans="1:3" ht="12" customHeight="1" x14ac:dyDescent="0.2">
      <c r="A37" s="161">
        <v>5</v>
      </c>
      <c r="B37" s="162"/>
      <c r="C37" s="163"/>
    </row>
    <row r="38" spans="1:3" ht="12" customHeight="1" x14ac:dyDescent="0.2">
      <c r="A38" s="161">
        <v>6</v>
      </c>
      <c r="B38" s="162"/>
      <c r="C38" s="163"/>
    </row>
    <row r="39" spans="1:3" ht="12" customHeight="1" x14ac:dyDescent="0.2">
      <c r="A39" s="161">
        <v>7</v>
      </c>
      <c r="B39" s="162"/>
      <c r="C39" s="163"/>
    </row>
    <row r="40" spans="1:3" ht="12" customHeight="1" x14ac:dyDescent="0.2">
      <c r="A40" s="161">
        <v>8</v>
      </c>
      <c r="B40" s="164"/>
      <c r="C40" s="165"/>
    </row>
    <row r="41" spans="1:3" ht="12" customHeight="1" x14ac:dyDescent="0.2">
      <c r="A41" s="161">
        <v>9</v>
      </c>
      <c r="B41" s="164"/>
      <c r="C41" s="165"/>
    </row>
    <row r="42" spans="1:3" ht="12" customHeight="1" thickBot="1" x14ac:dyDescent="0.25">
      <c r="A42" s="169">
        <v>10</v>
      </c>
      <c r="B42" s="170"/>
      <c r="C42" s="171"/>
    </row>
    <row r="43" spans="1:3" ht="12" customHeight="1" x14ac:dyDescent="0.2">
      <c r="A43" s="172"/>
      <c r="B43" s="172"/>
      <c r="C43" s="172"/>
    </row>
    <row r="44" spans="1:3" ht="12" customHeight="1" x14ac:dyDescent="0.2">
      <c r="A44" s="172"/>
      <c r="B44" s="176" t="s">
        <v>111</v>
      </c>
      <c r="C44" s="176"/>
    </row>
    <row r="45" spans="1:3" ht="12" customHeight="1" x14ac:dyDescent="0.2">
      <c r="A45" s="172"/>
      <c r="B45" s="172"/>
      <c r="C45" s="172"/>
    </row>
    <row r="46" spans="1:3" ht="12" customHeight="1" x14ac:dyDescent="0.2">
      <c r="A46" s="172"/>
      <c r="B46" s="172"/>
      <c r="C46" s="172"/>
    </row>
    <row r="47" spans="1:3" ht="12" customHeight="1" x14ac:dyDescent="0.2">
      <c r="A47" s="172"/>
      <c r="B47" s="172"/>
      <c r="C47" s="172"/>
    </row>
    <row r="48" spans="1:3" ht="12" customHeight="1" x14ac:dyDescent="0.2">
      <c r="A48" s="172"/>
      <c r="B48" s="172"/>
      <c r="C48" s="172"/>
    </row>
    <row r="49" spans="1:3" ht="12" customHeight="1" x14ac:dyDescent="0.2">
      <c r="A49" s="172"/>
      <c r="B49" s="172"/>
      <c r="C49" s="172"/>
    </row>
    <row r="50" spans="1:3" ht="12" customHeight="1" x14ac:dyDescent="0.2">
      <c r="A50" s="172"/>
      <c r="B50" s="172"/>
      <c r="C50" s="172"/>
    </row>
    <row r="51" spans="1:3" ht="12" customHeight="1" x14ac:dyDescent="0.2">
      <c r="A51" s="172"/>
      <c r="B51" s="172"/>
      <c r="C51" s="172"/>
    </row>
    <row r="52" spans="1:3" ht="12" customHeight="1" x14ac:dyDescent="0.2">
      <c r="A52" s="172"/>
      <c r="B52" s="172"/>
      <c r="C52" s="172"/>
    </row>
  </sheetData>
  <mergeCells count="15">
    <mergeCell ref="B9:C9"/>
    <mergeCell ref="A4:C4"/>
    <mergeCell ref="B5:C5"/>
    <mergeCell ref="B6:C6"/>
    <mergeCell ref="B7:C7"/>
    <mergeCell ref="B8:C8"/>
    <mergeCell ref="A18:C18"/>
    <mergeCell ref="A31:C31"/>
    <mergeCell ref="B44:C44"/>
    <mergeCell ref="A11:C11"/>
    <mergeCell ref="B12:C12"/>
    <mergeCell ref="B13:C13"/>
    <mergeCell ref="B14:C14"/>
    <mergeCell ref="B15:C15"/>
    <mergeCell ref="B16:C16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RC</vt:lpstr>
      <vt:lpstr>RI</vt:lpstr>
      <vt:lpstr>Info</vt:lpstr>
      <vt:lpstr>Info!Область_печати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2020-01-29T11:48:27Z</dcterms:modified>
</cp:coreProperties>
</file>